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61072_uni_au_dk/Documents/Desktop/"/>
    </mc:Choice>
  </mc:AlternateContent>
  <xr:revisionPtr revIDLastSave="22" documentId="8_{373FCE06-864F-4255-8A9F-72204C931225}" xr6:coauthVersionLast="47" xr6:coauthVersionMax="47" xr10:uidLastSave="{512E4704-2C24-4792-8D57-064DA3255F37}"/>
  <bookViews>
    <workbookView xWindow="1884" yWindow="1884" windowWidth="30960" windowHeight="12120" xr2:uid="{00000000-000D-0000-FFFF-FFFF00000000}"/>
  </bookViews>
  <sheets>
    <sheet name="Sheet1" sheetId="1" r:id="rId1"/>
  </sheets>
  <definedNames>
    <definedName name="_180525atom" localSheetId="0">Sheet1!$O$1:$Z$105</definedName>
    <definedName name="_180525silicate" localSheetId="0">Sheet1!$A$1:$N$105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3" i="1" l="1"/>
  <c r="AB83" i="1"/>
  <c r="AC83" i="1"/>
  <c r="AA84" i="1"/>
  <c r="AB84" i="1"/>
  <c r="AC84" i="1"/>
  <c r="AA85" i="1"/>
  <c r="AB85" i="1"/>
  <c r="AC85" i="1"/>
  <c r="AA86" i="1"/>
  <c r="AB86" i="1"/>
  <c r="AC86" i="1"/>
  <c r="AA87" i="1"/>
  <c r="AB87" i="1"/>
  <c r="AC87" i="1"/>
  <c r="AA88" i="1"/>
  <c r="AB88" i="1"/>
  <c r="AC88" i="1"/>
  <c r="AA89" i="1"/>
  <c r="AB89" i="1"/>
  <c r="AC89" i="1"/>
  <c r="AA90" i="1"/>
  <c r="AB90" i="1"/>
  <c r="AC90" i="1"/>
  <c r="AA91" i="1"/>
  <c r="AB91" i="1"/>
  <c r="AC91" i="1"/>
  <c r="AA92" i="1"/>
  <c r="AB92" i="1"/>
  <c r="AC92" i="1"/>
  <c r="AA93" i="1"/>
  <c r="AB93" i="1"/>
  <c r="AC93" i="1"/>
  <c r="AA94" i="1"/>
  <c r="AB94" i="1"/>
  <c r="AC94" i="1"/>
  <c r="AA95" i="1"/>
  <c r="AB95" i="1"/>
  <c r="AC95" i="1"/>
  <c r="AA96" i="1"/>
  <c r="AB96" i="1"/>
  <c r="AC96" i="1"/>
  <c r="AA97" i="1"/>
  <c r="AB97" i="1"/>
  <c r="AC97" i="1"/>
  <c r="AA98" i="1"/>
  <c r="AB98" i="1"/>
  <c r="AC98" i="1"/>
  <c r="AA99" i="1"/>
  <c r="AB99" i="1"/>
  <c r="AC99" i="1"/>
  <c r="AA100" i="1"/>
  <c r="AB100" i="1"/>
  <c r="AC100" i="1"/>
  <c r="AA101" i="1"/>
  <c r="AB101" i="1"/>
  <c r="AC101" i="1"/>
  <c r="AA102" i="1"/>
  <c r="AB102" i="1"/>
  <c r="AC102" i="1"/>
  <c r="AA103" i="1"/>
  <c r="AB103" i="1"/>
  <c r="AC103" i="1"/>
  <c r="AA104" i="1"/>
  <c r="AB104" i="1"/>
  <c r="AC104" i="1"/>
  <c r="AC43" i="1"/>
  <c r="AC42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45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B14" i="1"/>
  <c r="AB11" i="1"/>
  <c r="AB33" i="1"/>
  <c r="AB37" i="1"/>
  <c r="AB23" i="1"/>
  <c r="AB13" i="1"/>
  <c r="AB21" i="1"/>
  <c r="AB12" i="1"/>
  <c r="AB18" i="1"/>
  <c r="AB29" i="1"/>
  <c r="AB19" i="1"/>
  <c r="AB17" i="1"/>
  <c r="AB35" i="1"/>
  <c r="AB27" i="1"/>
  <c r="AB22" i="1"/>
  <c r="AB25" i="1"/>
  <c r="AB28" i="1"/>
  <c r="AB30" i="1"/>
  <c r="AB16" i="1"/>
  <c r="AB39" i="1"/>
  <c r="AB36" i="1"/>
  <c r="AB38" i="1"/>
  <c r="AB20" i="1"/>
  <c r="AB40" i="1"/>
  <c r="AB24" i="1"/>
  <c r="AB31" i="1"/>
  <c r="AB34" i="1"/>
  <c r="AB32" i="1"/>
  <c r="AB15" i="1"/>
  <c r="AB26" i="1"/>
  <c r="AB5" i="1"/>
  <c r="AB10" i="1"/>
  <c r="AB8" i="1"/>
  <c r="AB9" i="1"/>
  <c r="AB6" i="1"/>
  <c r="AB4" i="1"/>
  <c r="AB7" i="1"/>
  <c r="AB53" i="1"/>
  <c r="AB51" i="1"/>
  <c r="AB60" i="1"/>
  <c r="AB55" i="1"/>
  <c r="AB56" i="1"/>
  <c r="AB52" i="1"/>
  <c r="AB62" i="1"/>
  <c r="AB57" i="1"/>
  <c r="AB50" i="1"/>
  <c r="AB58" i="1"/>
  <c r="AB59" i="1"/>
  <c r="AB67" i="1"/>
  <c r="AB71" i="1"/>
  <c r="AB69" i="1"/>
  <c r="AB74" i="1"/>
  <c r="AB81" i="1"/>
  <c r="AB72" i="1"/>
  <c r="AB76" i="1"/>
  <c r="AB65" i="1"/>
  <c r="AB70" i="1"/>
  <c r="AB73" i="1"/>
  <c r="AB68" i="1"/>
  <c r="AB79" i="1"/>
  <c r="AB66" i="1"/>
  <c r="AB54" i="1"/>
  <c r="AB61" i="1"/>
  <c r="AB77" i="1"/>
  <c r="AB63" i="1"/>
  <c r="AB64" i="1"/>
  <c r="AB75" i="1"/>
  <c r="AB78" i="1"/>
  <c r="AB80" i="1"/>
  <c r="AB48" i="1"/>
  <c r="AB49" i="1"/>
  <c r="AB45" i="1"/>
  <c r="AB46" i="1"/>
  <c r="AB47" i="1"/>
  <c r="AB105" i="1" l="1"/>
  <c r="AC105" i="1"/>
  <c r="AA10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80525atom" type="6" refreshedVersion="6" background="1" saveData="1">
    <textPr codePage="850" sourceFile="Y:\180525atom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180525silicate" type="6" refreshedVersion="6" background="1" saveData="1">
    <textPr codePage="850" sourceFile="Y:\180525silicate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<sst xmlns="http://schemas.openxmlformats.org/spreadsheetml/2006/main" count="140" uniqueCount="128">
  <si>
    <t xml:space="preserve"> </t>
  </si>
  <si>
    <t xml:space="preserve">   No. </t>
  </si>
  <si>
    <t xml:space="preserve">   SiO2  </t>
  </si>
  <si>
    <t xml:space="preserve">   FeO   </t>
  </si>
  <si>
    <t xml:space="preserve">   K2O   </t>
  </si>
  <si>
    <t xml:space="preserve">   Cr2O3 </t>
  </si>
  <si>
    <t xml:space="preserve">   Na2O  </t>
  </si>
  <si>
    <t xml:space="preserve">   Al2O3 </t>
  </si>
  <si>
    <t xml:space="preserve">   MnO   </t>
  </si>
  <si>
    <t xml:space="preserve">   CaO   </t>
  </si>
  <si>
    <t xml:space="preserve">   NiO   </t>
  </si>
  <si>
    <t xml:space="preserve">   MgO   </t>
  </si>
  <si>
    <t xml:space="preserve">   TiO2  </t>
  </si>
  <si>
    <t xml:space="preserve">  Total  </t>
  </si>
  <si>
    <t xml:space="preserve">Comment  </t>
  </si>
  <si>
    <t xml:space="preserve">Aarhus_1001_1 </t>
  </si>
  <si>
    <t xml:space="preserve">Aarhus_1001_2 </t>
  </si>
  <si>
    <t xml:space="preserve">Aarhus_1001_3 </t>
  </si>
  <si>
    <t xml:space="preserve">Aarhus_1001_6 </t>
  </si>
  <si>
    <t xml:space="preserve">Aarhus_1001_7 </t>
  </si>
  <si>
    <t xml:space="preserve">Aarhus_1001_8 </t>
  </si>
  <si>
    <t xml:space="preserve">Aarhus_1001_10 </t>
  </si>
  <si>
    <t xml:space="preserve">Aarhus_1001_17 </t>
  </si>
  <si>
    <t xml:space="preserve">Aarhus_1001_20 </t>
  </si>
  <si>
    <t xml:space="preserve">Aarhus_1001_22 </t>
  </si>
  <si>
    <t xml:space="preserve">Aarhus_1001_25 </t>
  </si>
  <si>
    <t xml:space="preserve">Aarhus_1001_27 </t>
  </si>
  <si>
    <t xml:space="preserve">Aarhus_1001_32 </t>
  </si>
  <si>
    <t xml:space="preserve">Aarhus_1001_33 </t>
  </si>
  <si>
    <t xml:space="preserve">Aarhus_1001_35 </t>
  </si>
  <si>
    <t xml:space="preserve">Aarhus_1001_36 </t>
  </si>
  <si>
    <t xml:space="preserve">Aarhus_1001_37 </t>
  </si>
  <si>
    <t xml:space="preserve">Aarhus_1001_38 </t>
  </si>
  <si>
    <t xml:space="preserve">Aarhus_1001_39 </t>
  </si>
  <si>
    <t xml:space="preserve">Aarhus_1001_40 </t>
  </si>
  <si>
    <t xml:space="preserve">Aarhus_1001_41 </t>
  </si>
  <si>
    <t xml:space="preserve">Aarhus_1001_42 </t>
  </si>
  <si>
    <t xml:space="preserve">Aarhus_1001_43 </t>
  </si>
  <si>
    <t xml:space="preserve">Aarhus_1001_44 </t>
  </si>
  <si>
    <t xml:space="preserve">Aarhus_1001_46 </t>
  </si>
  <si>
    <t xml:space="preserve">Aarhus_1001_47 </t>
  </si>
  <si>
    <t xml:space="preserve">Aarhus_1001_48 </t>
  </si>
  <si>
    <t xml:space="preserve">Aarhus_1001_49 </t>
  </si>
  <si>
    <t xml:space="preserve">Aarhus_1001_51 </t>
  </si>
  <si>
    <t xml:space="preserve">Aarhus_1002_1 </t>
  </si>
  <si>
    <t xml:space="preserve">Aarhus_1002_4 </t>
  </si>
  <si>
    <t xml:space="preserve">Aarhus_1002_5 </t>
  </si>
  <si>
    <t xml:space="preserve">Aarhus_1002_7 </t>
  </si>
  <si>
    <t xml:space="preserve">Aarhus_1002_9 </t>
  </si>
  <si>
    <t xml:space="preserve">Aarhus_1002_11 </t>
  </si>
  <si>
    <t xml:space="preserve">Aarhus_1002_12 </t>
  </si>
  <si>
    <t xml:space="preserve">Aarhus_1002_13 </t>
  </si>
  <si>
    <t xml:space="preserve">Aarhus_1002_14 </t>
  </si>
  <si>
    <t xml:space="preserve">Aarhus_1002_15 </t>
  </si>
  <si>
    <t xml:space="preserve">Aarhus_1002_16 </t>
  </si>
  <si>
    <t xml:space="preserve">Aarhus_1002_17 </t>
  </si>
  <si>
    <t xml:space="preserve">Aarhus_1002_19 </t>
  </si>
  <si>
    <t xml:space="preserve">Aarhus_1002_20 </t>
  </si>
  <si>
    <t xml:space="preserve">Aarhus_1002_21 </t>
  </si>
  <si>
    <t xml:space="preserve">Aarhus_1002_22 </t>
  </si>
  <si>
    <t xml:space="preserve">Aarhus_1002_23 </t>
  </si>
  <si>
    <t xml:space="preserve">Aarhus_1002_24 </t>
  </si>
  <si>
    <t xml:space="preserve">Aarhus_1002_25 </t>
  </si>
  <si>
    <t xml:space="preserve">Aarhus_1002_30 </t>
  </si>
  <si>
    <t xml:space="preserve">Aarhus_1002_33 </t>
  </si>
  <si>
    <t xml:space="preserve">Aarhus_1002_34 </t>
  </si>
  <si>
    <t xml:space="preserve">Aarhus_1002_35 </t>
  </si>
  <si>
    <t xml:space="preserve">Aarhus_1002_36 </t>
  </si>
  <si>
    <t xml:space="preserve">Aarhus_1002_37 </t>
  </si>
  <si>
    <t xml:space="preserve">Aarhus_1002_39 </t>
  </si>
  <si>
    <t xml:space="preserve">Aarhus_1002_41 </t>
  </si>
  <si>
    <t xml:space="preserve">Aarhus_1002_42 </t>
  </si>
  <si>
    <t xml:space="preserve">Aarhus_1002_43 </t>
  </si>
  <si>
    <t xml:space="preserve">Aarhus_1002_44 </t>
  </si>
  <si>
    <t xml:space="preserve">Aarhus_1002_45 </t>
  </si>
  <si>
    <t xml:space="preserve">Aarhus_1002_46 </t>
  </si>
  <si>
    <t xml:space="preserve">Aarhus_1003_2 </t>
  </si>
  <si>
    <t xml:space="preserve">Aarhus_1003_4 </t>
  </si>
  <si>
    <t xml:space="preserve">Aarhus_1003_5 </t>
  </si>
  <si>
    <t xml:space="preserve">Aarhus_1003_7 </t>
  </si>
  <si>
    <t xml:space="preserve">Aarhus_1003_8 </t>
  </si>
  <si>
    <t xml:space="preserve">Aarhus_1003_9 </t>
  </si>
  <si>
    <t xml:space="preserve">Aarhus_1003_10 </t>
  </si>
  <si>
    <t xml:space="preserve">Aarhus_1003_11 </t>
  </si>
  <si>
    <t xml:space="preserve">Aarhus_1003_12 </t>
  </si>
  <si>
    <t xml:space="preserve">Aarhus_1003_13 </t>
  </si>
  <si>
    <t xml:space="preserve">Aarhus_1003_16 </t>
  </si>
  <si>
    <t xml:space="preserve">Aarhus_1003_17 </t>
  </si>
  <si>
    <t xml:space="preserve">Aarhus_1003_18 </t>
  </si>
  <si>
    <t xml:space="preserve">Aarhus_1003_20 </t>
  </si>
  <si>
    <t xml:space="preserve">Aarhus_1003_22 </t>
  </si>
  <si>
    <t xml:space="preserve">Aarhus_1003_23 </t>
  </si>
  <si>
    <t xml:space="preserve">Aarhus_1003_24 </t>
  </si>
  <si>
    <t xml:space="preserve">Aarhus_1003_25 </t>
  </si>
  <si>
    <t xml:space="preserve">Aarhus_1003_27 </t>
  </si>
  <si>
    <t xml:space="preserve">Aarhus_1003_28 </t>
  </si>
  <si>
    <t xml:space="preserve">Aarhus_1003_29 </t>
  </si>
  <si>
    <t xml:space="preserve">Aarhus_1003_30 </t>
  </si>
  <si>
    <t xml:space="preserve">Aarhus_1003_31 </t>
  </si>
  <si>
    <t xml:space="preserve">Aarhus_1004_7 </t>
  </si>
  <si>
    <t xml:space="preserve">Aarhus_1004_8 </t>
  </si>
  <si>
    <t xml:space="preserve">Aarhus_1004_9 </t>
  </si>
  <si>
    <t xml:space="preserve">Aarhus_1004_10 </t>
  </si>
  <si>
    <t xml:space="preserve">Aarhus_1004_13 </t>
  </si>
  <si>
    <t xml:space="preserve">Aarhus_1004_14 </t>
  </si>
  <si>
    <t xml:space="preserve">Aarhus_1004_16 </t>
  </si>
  <si>
    <t xml:space="preserve">Aarhus_1004_18 </t>
  </si>
  <si>
    <t xml:space="preserve">Aarhus_1004_22 </t>
  </si>
  <si>
    <t xml:space="preserve">Aarhus_1004_24 </t>
  </si>
  <si>
    <t xml:space="preserve">Aarhus_1004_25 </t>
  </si>
  <si>
    <t xml:space="preserve">Aarhus_1004_26 </t>
  </si>
  <si>
    <t xml:space="preserve">Aarhus_1004_28 </t>
  </si>
  <si>
    <t xml:space="preserve">Aarhus_1004_29 </t>
  </si>
  <si>
    <t xml:space="preserve">      Si </t>
  </si>
  <si>
    <t xml:space="preserve">      Fe </t>
  </si>
  <si>
    <t xml:space="preserve">      K  </t>
  </si>
  <si>
    <t xml:space="preserve">      Cr </t>
  </si>
  <si>
    <t xml:space="preserve">      Na </t>
  </si>
  <si>
    <t xml:space="preserve">      Al </t>
  </si>
  <si>
    <t xml:space="preserve">      Mn </t>
  </si>
  <si>
    <t xml:space="preserve">      Ca </t>
  </si>
  <si>
    <t xml:space="preserve">      Ni </t>
  </si>
  <si>
    <t xml:space="preserve">      Mg </t>
  </si>
  <si>
    <t xml:space="preserve">      Ti </t>
  </si>
  <si>
    <t>Chondrule</t>
  </si>
  <si>
    <t>An%</t>
  </si>
  <si>
    <t>Mg/(Mg+Fe)</t>
  </si>
  <si>
    <t>#Fa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</si>
</sst>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0525atom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0525silicate" connectionId="2" xr16:uid="{00000000-0016-0000-00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tabSelected="1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N1" sqref="N1:N1048576"/>
    </sheetView>
  </sheetViews>
  <sheetFormatPr defaultRowHeight="14.4" x14ac:dyDescent="0.3"/>
  <cols>
    <col min="1" max="1" width="15.5546875" style="8" bestFit="1" customWidth="1"/>
    <col min="2" max="2" width="18.44140625" customWidth="1"/>
    <col min="3" max="13" width="8.44140625" customWidth="1"/>
    <col min="14" max="14" width="8.44140625" style="6" customWidth="1"/>
    <col min="15" max="26" width="8.44140625" customWidth="1"/>
    <col min="28" max="29" width="8.88671875" style="8"/>
  </cols>
  <sheetData>
    <row r="1" spans="1:30" x14ac:dyDescent="0.3">
      <c r="A1" s="8" t="s">
        <v>0</v>
      </c>
    </row>
    <row r="2" spans="1:30" x14ac:dyDescent="0.3">
      <c r="A2" s="8" t="s">
        <v>0</v>
      </c>
    </row>
    <row r="3" spans="1:30" x14ac:dyDescent="0.3">
      <c r="A3" s="8" t="s">
        <v>1</v>
      </c>
      <c r="B3" t="s">
        <v>14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s="6" t="s">
        <v>13</v>
      </c>
      <c r="O3" t="s">
        <v>113</v>
      </c>
      <c r="P3" t="s">
        <v>114</v>
      </c>
      <c r="Q3" t="s">
        <v>115</v>
      </c>
      <c r="R3" t="s">
        <v>116</v>
      </c>
      <c r="S3" t="s">
        <v>117</v>
      </c>
      <c r="T3" t="s">
        <v>118</v>
      </c>
      <c r="U3" t="s">
        <v>119</v>
      </c>
      <c r="V3" t="s">
        <v>120</v>
      </c>
      <c r="W3" t="s">
        <v>121</v>
      </c>
      <c r="X3" t="s">
        <v>122</v>
      </c>
      <c r="Y3" t="s">
        <v>123</v>
      </c>
      <c r="Z3" t="s">
        <v>13</v>
      </c>
      <c r="AA3" t="s">
        <v>125</v>
      </c>
      <c r="AB3" s="8" t="s">
        <v>126</v>
      </c>
      <c r="AC3" s="8" t="s">
        <v>127</v>
      </c>
    </row>
    <row r="4" spans="1:30" x14ac:dyDescent="0.3">
      <c r="A4" s="8">
        <v>222</v>
      </c>
      <c r="B4" t="s">
        <v>110</v>
      </c>
      <c r="C4" s="3">
        <v>37.28</v>
      </c>
      <c r="D4" s="3">
        <v>18.39</v>
      </c>
      <c r="E4" s="3">
        <v>2.81E-2</v>
      </c>
      <c r="F4" s="3">
        <v>5.0900000000000001E-2</v>
      </c>
      <c r="G4" s="3">
        <v>5.6000000000000001E-2</v>
      </c>
      <c r="H4" s="3">
        <v>0.1174</v>
      </c>
      <c r="I4" s="3">
        <v>0.49769999999999998</v>
      </c>
      <c r="J4" s="3">
        <v>3.9800000000000002E-2</v>
      </c>
      <c r="K4" s="3">
        <v>0</v>
      </c>
      <c r="L4" s="3">
        <v>42.13</v>
      </c>
      <c r="M4" s="3">
        <v>0</v>
      </c>
      <c r="N4" s="7">
        <v>98.59</v>
      </c>
      <c r="O4" s="3">
        <v>5.8259999999999996</v>
      </c>
      <c r="P4" s="3">
        <v>2.4039999999999999</v>
      </c>
      <c r="Q4" s="3">
        <v>5.5999999999999999E-3</v>
      </c>
      <c r="R4" s="3">
        <v>6.3E-3</v>
      </c>
      <c r="S4" s="3">
        <v>1.7000000000000001E-2</v>
      </c>
      <c r="T4" s="3">
        <v>2.1600000000000001E-2</v>
      </c>
      <c r="U4" s="3">
        <v>6.59E-2</v>
      </c>
      <c r="V4" s="3">
        <v>6.7000000000000002E-3</v>
      </c>
      <c r="W4" s="3">
        <v>0</v>
      </c>
      <c r="X4" s="3">
        <v>9.8170000000000002</v>
      </c>
      <c r="Y4" s="3">
        <v>0</v>
      </c>
      <c r="Z4" s="3">
        <v>18.170200000000001</v>
      </c>
      <c r="AB4" s="4">
        <f>(X4/(X4+P4))*100</f>
        <v>80.328941985107605</v>
      </c>
      <c r="AC4" s="4">
        <f>100*P4/(P4+X4)</f>
        <v>19.671058014892395</v>
      </c>
      <c r="AD4" t="s">
        <v>124</v>
      </c>
    </row>
    <row r="5" spans="1:30" x14ac:dyDescent="0.3">
      <c r="A5" s="8">
        <v>206</v>
      </c>
      <c r="B5" t="s">
        <v>102</v>
      </c>
      <c r="C5" s="3">
        <v>37.6</v>
      </c>
      <c r="D5" s="3">
        <v>18.88</v>
      </c>
      <c r="E5" s="3">
        <v>2.47E-2</v>
      </c>
      <c r="F5" s="3">
        <v>0</v>
      </c>
      <c r="G5" s="3">
        <v>2.9499999999999998E-2</v>
      </c>
      <c r="H5" s="3">
        <v>6.1999999999999998E-3</v>
      </c>
      <c r="I5" s="3">
        <v>0.49249999999999999</v>
      </c>
      <c r="J5" s="3">
        <v>3.4099999999999998E-2</v>
      </c>
      <c r="K5" s="3">
        <v>0</v>
      </c>
      <c r="L5" s="3">
        <v>43.21</v>
      </c>
      <c r="M5" s="3">
        <v>2.3999999999999998E-3</v>
      </c>
      <c r="N5" s="7">
        <v>100.27930000000001</v>
      </c>
      <c r="O5" s="3">
        <v>5.7880000000000003</v>
      </c>
      <c r="P5" s="3">
        <v>2.4300000000000002</v>
      </c>
      <c r="Q5" s="3">
        <v>4.8999999999999998E-3</v>
      </c>
      <c r="R5" s="3">
        <v>0</v>
      </c>
      <c r="S5" s="3">
        <v>8.8000000000000005E-3</v>
      </c>
      <c r="T5" s="3">
        <v>1.1000000000000001E-3</v>
      </c>
      <c r="U5" s="3">
        <v>6.4199999999999993E-2</v>
      </c>
      <c r="V5" s="3">
        <v>5.5999999999999999E-3</v>
      </c>
      <c r="W5" s="3">
        <v>0</v>
      </c>
      <c r="X5" s="3">
        <v>9.9149999999999991</v>
      </c>
      <c r="Y5" s="3">
        <v>2.9999999999999997E-4</v>
      </c>
      <c r="Z5" s="3">
        <v>18.2179</v>
      </c>
      <c r="AB5" s="4">
        <f>(X5/(X5+P5))*100</f>
        <v>80.315917375455655</v>
      </c>
      <c r="AC5" s="4">
        <f>100*P5/(P5+X5)</f>
        <v>19.684082624544352</v>
      </c>
    </row>
    <row r="6" spans="1:30" x14ac:dyDescent="0.3">
      <c r="A6" s="8">
        <v>220</v>
      </c>
      <c r="B6" t="s">
        <v>108</v>
      </c>
      <c r="C6" s="3">
        <v>37.96</v>
      </c>
      <c r="D6" s="3">
        <v>18.21</v>
      </c>
      <c r="E6" s="3">
        <v>2.0199999999999999E-2</v>
      </c>
      <c r="F6" s="3">
        <v>2.4199999999999999E-2</v>
      </c>
      <c r="G6" s="3">
        <v>1.6400000000000001E-2</v>
      </c>
      <c r="H6" s="3">
        <v>3.5700000000000003E-2</v>
      </c>
      <c r="I6" s="3">
        <v>0.49049999999999999</v>
      </c>
      <c r="J6" s="3">
        <v>3.4700000000000002E-2</v>
      </c>
      <c r="K6" s="3">
        <v>0</v>
      </c>
      <c r="L6" s="3">
        <v>43.75</v>
      </c>
      <c r="M6" s="3">
        <v>2.35E-2</v>
      </c>
      <c r="N6" s="7">
        <v>100.5651</v>
      </c>
      <c r="O6" s="3">
        <v>5.8040000000000003</v>
      </c>
      <c r="P6" s="3">
        <v>2.3279999999999998</v>
      </c>
      <c r="Q6" s="3">
        <v>3.8999999999999998E-3</v>
      </c>
      <c r="R6" s="3">
        <v>2.8999999999999998E-3</v>
      </c>
      <c r="S6" s="3">
        <v>4.8999999999999998E-3</v>
      </c>
      <c r="T6" s="3">
        <v>6.4000000000000003E-3</v>
      </c>
      <c r="U6" s="3">
        <v>6.3500000000000001E-2</v>
      </c>
      <c r="V6" s="3">
        <v>5.7000000000000002E-3</v>
      </c>
      <c r="W6" s="3">
        <v>0</v>
      </c>
      <c r="X6" s="3">
        <v>9.9710000000000001</v>
      </c>
      <c r="Y6" s="3">
        <v>2.7000000000000001E-3</v>
      </c>
      <c r="Z6" s="3">
        <v>18.193100000000001</v>
      </c>
      <c r="AB6" s="4">
        <f>(X6/(X6+P6))*100</f>
        <v>81.071631839986992</v>
      </c>
      <c r="AC6" s="4">
        <f>100*P6/(P6+X6)</f>
        <v>18.928368160013008</v>
      </c>
      <c r="AD6" t="s">
        <v>124</v>
      </c>
    </row>
    <row r="7" spans="1:30" x14ac:dyDescent="0.3">
      <c r="A7" s="8">
        <v>224</v>
      </c>
      <c r="B7" t="s">
        <v>111</v>
      </c>
      <c r="C7" s="3">
        <v>38.159999999999997</v>
      </c>
      <c r="D7" s="3">
        <v>18.690000000000001</v>
      </c>
      <c r="E7" s="3">
        <v>1.12E-2</v>
      </c>
      <c r="F7" s="3">
        <v>1.4800000000000001E-2</v>
      </c>
      <c r="G7" s="3">
        <v>2.9899999999999999E-2</v>
      </c>
      <c r="H7" s="3">
        <v>1.9599999999999999E-2</v>
      </c>
      <c r="I7" s="3">
        <v>0.51929999999999998</v>
      </c>
      <c r="J7" s="3">
        <v>0.01</v>
      </c>
      <c r="K7" s="3">
        <v>0</v>
      </c>
      <c r="L7" s="3">
        <v>43.38</v>
      </c>
      <c r="M7" s="3">
        <v>1.66E-2</v>
      </c>
      <c r="N7" s="7">
        <v>100.85129999999999</v>
      </c>
      <c r="O7" s="3">
        <v>5.827</v>
      </c>
      <c r="P7" s="3">
        <v>2.3860000000000001</v>
      </c>
      <c r="Q7" s="3">
        <v>2.2000000000000001E-3</v>
      </c>
      <c r="R7" s="3">
        <v>1.8E-3</v>
      </c>
      <c r="S7" s="3">
        <v>8.8000000000000005E-3</v>
      </c>
      <c r="T7" s="3">
        <v>3.5000000000000001E-3</v>
      </c>
      <c r="U7" s="3">
        <v>6.7199999999999996E-2</v>
      </c>
      <c r="V7" s="3">
        <v>1.6000000000000001E-3</v>
      </c>
      <c r="W7" s="3">
        <v>0</v>
      </c>
      <c r="X7" s="3">
        <v>9.8729999999999993</v>
      </c>
      <c r="Y7" s="3">
        <v>1.9E-3</v>
      </c>
      <c r="Z7" s="3">
        <v>18.172999999999998</v>
      </c>
      <c r="AB7" s="4">
        <f>(X7/(X7+P7))*100</f>
        <v>80.536748511297816</v>
      </c>
      <c r="AC7" s="4">
        <f>100*P7/(P7+X7)</f>
        <v>19.463251488702181</v>
      </c>
      <c r="AD7" t="s">
        <v>124</v>
      </c>
    </row>
    <row r="8" spans="1:30" x14ac:dyDescent="0.3">
      <c r="A8" s="8">
        <v>210</v>
      </c>
      <c r="B8" t="s">
        <v>104</v>
      </c>
      <c r="C8" s="3">
        <v>38.229999999999997</v>
      </c>
      <c r="D8" s="3">
        <v>18.82</v>
      </c>
      <c r="E8" s="3">
        <v>0</v>
      </c>
      <c r="F8" s="3">
        <v>5.1900000000000002E-2</v>
      </c>
      <c r="G8" s="3">
        <v>3.2000000000000001E-2</v>
      </c>
      <c r="H8" s="3">
        <v>1.6E-2</v>
      </c>
      <c r="I8" s="3">
        <v>0.44240000000000002</v>
      </c>
      <c r="J8" s="3">
        <v>3.3000000000000002E-2</v>
      </c>
      <c r="K8" s="3">
        <v>4.1999999999999997E-3</v>
      </c>
      <c r="L8" s="3">
        <v>43.73</v>
      </c>
      <c r="M8" s="3">
        <v>5.8999999999999999E-3</v>
      </c>
      <c r="N8" s="7">
        <v>101.3653</v>
      </c>
      <c r="O8" s="3">
        <v>5.8090000000000002</v>
      </c>
      <c r="P8" s="3">
        <v>2.3919999999999999</v>
      </c>
      <c r="Q8" s="3">
        <v>0</v>
      </c>
      <c r="R8" s="3">
        <v>6.1999999999999998E-3</v>
      </c>
      <c r="S8" s="3">
        <v>9.4000000000000004E-3</v>
      </c>
      <c r="T8" s="3">
        <v>2.8999999999999998E-3</v>
      </c>
      <c r="U8" s="3">
        <v>5.7000000000000002E-2</v>
      </c>
      <c r="V8" s="3">
        <v>5.4000000000000003E-3</v>
      </c>
      <c r="W8" s="3">
        <v>5.0000000000000001E-4</v>
      </c>
      <c r="X8" s="3">
        <v>9.907</v>
      </c>
      <c r="Y8" s="3">
        <v>6.9999999999999999E-4</v>
      </c>
      <c r="Z8" s="3">
        <v>18.190100000000001</v>
      </c>
      <c r="AB8" s="4">
        <f>(X8/(X8+P8))*100</f>
        <v>80.551264330433369</v>
      </c>
      <c r="AC8" s="4">
        <f>100*P8/(P8+X8)</f>
        <v>19.448735669566631</v>
      </c>
      <c r="AD8" t="s">
        <v>124</v>
      </c>
    </row>
    <row r="9" spans="1:30" x14ac:dyDescent="0.3">
      <c r="A9" s="8">
        <v>214</v>
      </c>
      <c r="B9" t="s">
        <v>106</v>
      </c>
      <c r="C9" s="3">
        <v>38.229999999999997</v>
      </c>
      <c r="D9" s="3">
        <v>18.68</v>
      </c>
      <c r="E9" s="3">
        <v>2.47E-2</v>
      </c>
      <c r="F9" s="3">
        <v>2.4899999999999999E-2</v>
      </c>
      <c r="G9" s="3">
        <v>6.7000000000000002E-3</v>
      </c>
      <c r="H9" s="3">
        <v>0</v>
      </c>
      <c r="I9" s="3">
        <v>0.52810000000000001</v>
      </c>
      <c r="J9" s="3">
        <v>5.0000000000000001E-3</v>
      </c>
      <c r="K9" s="3">
        <v>1.54E-2</v>
      </c>
      <c r="L9" s="3">
        <v>43.44</v>
      </c>
      <c r="M9" s="3">
        <v>3.32E-2</v>
      </c>
      <c r="N9" s="7">
        <v>100.9879</v>
      </c>
      <c r="O9" s="3">
        <v>5.8289999999999997</v>
      </c>
      <c r="P9" s="3">
        <v>2.3820000000000001</v>
      </c>
      <c r="Q9" s="3">
        <v>4.7999999999999996E-3</v>
      </c>
      <c r="R9" s="3">
        <v>3.0000000000000001E-3</v>
      </c>
      <c r="S9" s="3">
        <v>2E-3</v>
      </c>
      <c r="T9" s="3">
        <v>0</v>
      </c>
      <c r="U9" s="3">
        <v>6.8199999999999997E-2</v>
      </c>
      <c r="V9" s="3">
        <v>8.0000000000000004E-4</v>
      </c>
      <c r="W9" s="3">
        <v>1.9E-3</v>
      </c>
      <c r="X9" s="3">
        <v>9.8729999999999993</v>
      </c>
      <c r="Y9" s="3">
        <v>3.8E-3</v>
      </c>
      <c r="Z9" s="3">
        <v>18.168500000000002</v>
      </c>
      <c r="AB9" s="4">
        <f>(X9/(X9+P9))*100</f>
        <v>80.563035495716036</v>
      </c>
      <c r="AC9" s="4">
        <f>100*P9/(P9+X9)</f>
        <v>19.436964504283967</v>
      </c>
      <c r="AD9" t="s">
        <v>124</v>
      </c>
    </row>
    <row r="10" spans="1:30" x14ac:dyDescent="0.3">
      <c r="A10" s="8">
        <v>209</v>
      </c>
      <c r="B10" t="s">
        <v>103</v>
      </c>
      <c r="C10" s="3">
        <v>38.4</v>
      </c>
      <c r="D10" s="3">
        <v>18.73</v>
      </c>
      <c r="E10" s="3">
        <v>2.2000000000000001E-3</v>
      </c>
      <c r="F10" s="3">
        <v>6.1100000000000002E-2</v>
      </c>
      <c r="G10" s="3">
        <v>1.67E-2</v>
      </c>
      <c r="H10" s="3">
        <v>5.4999999999999997E-3</v>
      </c>
      <c r="I10" s="3">
        <v>0.41139999999999999</v>
      </c>
      <c r="J10" s="3">
        <v>0</v>
      </c>
      <c r="K10" s="3">
        <v>1.47E-2</v>
      </c>
      <c r="L10" s="3">
        <v>43.49</v>
      </c>
      <c r="M10" s="3">
        <v>0</v>
      </c>
      <c r="N10" s="7">
        <v>101.13160000000001</v>
      </c>
      <c r="O10" s="3">
        <v>5.8419999999999996</v>
      </c>
      <c r="P10" s="3">
        <v>2.383</v>
      </c>
      <c r="Q10" s="3">
        <v>4.0000000000000002E-4</v>
      </c>
      <c r="R10" s="3">
        <v>7.3000000000000001E-3</v>
      </c>
      <c r="S10" s="3">
        <v>4.8999999999999998E-3</v>
      </c>
      <c r="T10" s="3">
        <v>1E-3</v>
      </c>
      <c r="U10" s="3">
        <v>5.2999999999999999E-2</v>
      </c>
      <c r="V10" s="3">
        <v>0</v>
      </c>
      <c r="W10" s="3">
        <v>1.8E-3</v>
      </c>
      <c r="X10" s="3">
        <v>9.8629999999999995</v>
      </c>
      <c r="Y10" s="3">
        <v>0</v>
      </c>
      <c r="Z10" s="3">
        <v>18.156500000000001</v>
      </c>
      <c r="AB10" s="4">
        <f>(X10/(X10+P10))*100</f>
        <v>80.540584680712072</v>
      </c>
      <c r="AC10" s="4">
        <f>100*P10/(P10+X10)</f>
        <v>19.459415319287935</v>
      </c>
      <c r="AD10" t="s">
        <v>124</v>
      </c>
    </row>
    <row r="11" spans="1:30" x14ac:dyDescent="0.3">
      <c r="A11" s="8">
        <v>74</v>
      </c>
      <c r="B11" t="s">
        <v>20</v>
      </c>
      <c r="C11" s="3">
        <v>39.159999999999997</v>
      </c>
      <c r="D11" s="3">
        <v>18.52</v>
      </c>
      <c r="E11" s="3">
        <v>3.3999999999999998E-3</v>
      </c>
      <c r="F11" s="3">
        <v>3.7000000000000002E-3</v>
      </c>
      <c r="G11" s="3">
        <v>2.6599999999999999E-2</v>
      </c>
      <c r="H11" s="3">
        <v>1.6999999999999999E-3</v>
      </c>
      <c r="I11" s="3">
        <v>0.54530000000000001</v>
      </c>
      <c r="J11" s="3">
        <v>2.9100000000000001E-2</v>
      </c>
      <c r="K11" s="3">
        <v>7.0000000000000001E-3</v>
      </c>
      <c r="L11" s="3">
        <v>42.43</v>
      </c>
      <c r="M11" s="3">
        <v>2.23E-2</v>
      </c>
      <c r="N11" s="7">
        <v>100.749</v>
      </c>
      <c r="O11" s="3">
        <v>5.9619999999999997</v>
      </c>
      <c r="P11" s="3">
        <v>2.3580000000000001</v>
      </c>
      <c r="Q11" s="3">
        <v>6.9999999999999999E-4</v>
      </c>
      <c r="R11" s="3">
        <v>4.0000000000000002E-4</v>
      </c>
      <c r="S11" s="3">
        <v>7.7999999999999996E-3</v>
      </c>
      <c r="T11" s="3">
        <v>2.9999999999999997E-4</v>
      </c>
      <c r="U11" s="3">
        <v>7.0300000000000001E-2</v>
      </c>
      <c r="V11" s="3">
        <v>4.7000000000000002E-3</v>
      </c>
      <c r="W11" s="3">
        <v>8.9999999999999998E-4</v>
      </c>
      <c r="X11" s="3">
        <v>9.6310000000000002</v>
      </c>
      <c r="Y11" s="3">
        <v>2.5999999999999999E-3</v>
      </c>
      <c r="Z11" s="3">
        <v>18.038699999999999</v>
      </c>
      <c r="AB11" s="4">
        <f>(X11/(X11+P11))*100</f>
        <v>80.331970973392274</v>
      </c>
      <c r="AC11" s="4">
        <f>100*P11/(P11+X11)</f>
        <v>19.668029026607723</v>
      </c>
    </row>
    <row r="12" spans="1:30" x14ac:dyDescent="0.3">
      <c r="A12" s="8">
        <v>104</v>
      </c>
      <c r="B12" t="s">
        <v>32</v>
      </c>
      <c r="C12" s="3">
        <v>39.340000000000003</v>
      </c>
      <c r="D12" s="3">
        <v>18.61</v>
      </c>
      <c r="E12" s="3">
        <v>0</v>
      </c>
      <c r="F12" s="3">
        <v>1.4800000000000001E-2</v>
      </c>
      <c r="G12" s="3">
        <v>1.2699999999999999E-2</v>
      </c>
      <c r="H12" s="3">
        <v>1.0500000000000001E-2</v>
      </c>
      <c r="I12" s="3">
        <v>0.50670000000000004</v>
      </c>
      <c r="J12" s="3">
        <v>0</v>
      </c>
      <c r="K12" s="3">
        <v>0</v>
      </c>
      <c r="L12" s="3">
        <v>42.34</v>
      </c>
      <c r="M12" s="3">
        <v>3.2000000000000002E-3</v>
      </c>
      <c r="N12" s="7">
        <v>100.8378</v>
      </c>
      <c r="O12" s="3">
        <v>5.9820000000000002</v>
      </c>
      <c r="P12" s="3">
        <v>2.367</v>
      </c>
      <c r="Q12" s="3">
        <v>0</v>
      </c>
      <c r="R12" s="3">
        <v>1.8E-3</v>
      </c>
      <c r="S12" s="3">
        <v>3.8E-3</v>
      </c>
      <c r="T12" s="3">
        <v>1.9E-3</v>
      </c>
      <c r="U12" s="3">
        <v>6.5299999999999997E-2</v>
      </c>
      <c r="V12" s="3">
        <v>0</v>
      </c>
      <c r="W12" s="3">
        <v>0</v>
      </c>
      <c r="X12" s="3">
        <v>9.5969999999999995</v>
      </c>
      <c r="Y12" s="3">
        <v>4.0000000000000002E-4</v>
      </c>
      <c r="Z12" s="3">
        <v>18.019200000000001</v>
      </c>
      <c r="AB12" s="4">
        <f>(X12/(X12+P12))*100</f>
        <v>80.215646940822467</v>
      </c>
      <c r="AC12" s="4">
        <f>100*P12/(P12+X12)</f>
        <v>19.784353059177533</v>
      </c>
    </row>
    <row r="13" spans="1:30" x14ac:dyDescent="0.3">
      <c r="A13" s="8">
        <v>102</v>
      </c>
      <c r="B13" t="s">
        <v>30</v>
      </c>
      <c r="C13" s="3">
        <v>39.39</v>
      </c>
      <c r="D13" s="3">
        <v>18.28</v>
      </c>
      <c r="E13" s="3">
        <v>2.7E-2</v>
      </c>
      <c r="F13" s="3">
        <v>1.5800000000000002E-2</v>
      </c>
      <c r="G13" s="3">
        <v>3.0999999999999999E-3</v>
      </c>
      <c r="H13" s="3">
        <v>7.1000000000000004E-3</v>
      </c>
      <c r="I13" s="3">
        <v>0.54349999999999998</v>
      </c>
      <c r="J13" s="3">
        <v>0</v>
      </c>
      <c r="K13" s="3">
        <v>0</v>
      </c>
      <c r="L13" s="3">
        <v>43.19</v>
      </c>
      <c r="M13" s="3">
        <v>0</v>
      </c>
      <c r="N13" s="7">
        <v>101.4564</v>
      </c>
      <c r="O13" s="3">
        <v>5.9470000000000001</v>
      </c>
      <c r="P13" s="3">
        <v>2.3090000000000002</v>
      </c>
      <c r="Q13" s="3">
        <v>5.1999999999999998E-3</v>
      </c>
      <c r="R13" s="3">
        <v>1.9E-3</v>
      </c>
      <c r="S13" s="3">
        <v>8.9999999999999998E-4</v>
      </c>
      <c r="T13" s="3">
        <v>1.2999999999999999E-3</v>
      </c>
      <c r="U13" s="3">
        <v>6.9500000000000006E-2</v>
      </c>
      <c r="V13" s="3">
        <v>0</v>
      </c>
      <c r="W13" s="3">
        <v>0</v>
      </c>
      <c r="X13" s="3">
        <v>9.7210000000000001</v>
      </c>
      <c r="Y13" s="3">
        <v>0</v>
      </c>
      <c r="Z13" s="3">
        <v>18.055900000000001</v>
      </c>
      <c r="AB13" s="4">
        <f>(X13/(X13+P13))*100</f>
        <v>80.806317539484624</v>
      </c>
      <c r="AC13" s="4">
        <f>100*P13/(P13+X13)</f>
        <v>19.193682460515376</v>
      </c>
    </row>
    <row r="14" spans="1:30" x14ac:dyDescent="0.3">
      <c r="A14" s="8">
        <v>72</v>
      </c>
      <c r="B14" t="s">
        <v>18</v>
      </c>
      <c r="C14" s="3">
        <v>39.4</v>
      </c>
      <c r="D14" s="3">
        <v>18.54</v>
      </c>
      <c r="E14" s="3">
        <v>4.4999999999999997E-3</v>
      </c>
      <c r="F14" s="3">
        <v>1.95E-2</v>
      </c>
      <c r="G14" s="3">
        <v>2.8899999999999999E-2</v>
      </c>
      <c r="H14" s="3">
        <v>0</v>
      </c>
      <c r="I14" s="3">
        <v>0.51939999999999997</v>
      </c>
      <c r="J14" s="3">
        <v>3.3099999999999997E-2</v>
      </c>
      <c r="K14" s="3">
        <v>1.54E-2</v>
      </c>
      <c r="L14" s="3">
        <v>42.56</v>
      </c>
      <c r="M14" s="3">
        <v>3.4599999999999999E-2</v>
      </c>
      <c r="N14" s="7">
        <v>101.1553</v>
      </c>
      <c r="O14" s="3">
        <v>5.9710000000000001</v>
      </c>
      <c r="P14" s="3">
        <v>2.351</v>
      </c>
      <c r="Q14" s="3">
        <v>8.9999999999999998E-4</v>
      </c>
      <c r="R14" s="3">
        <v>2.3E-3</v>
      </c>
      <c r="S14" s="3">
        <v>8.5000000000000006E-3</v>
      </c>
      <c r="T14" s="3">
        <v>0</v>
      </c>
      <c r="U14" s="3">
        <v>6.6699999999999995E-2</v>
      </c>
      <c r="V14" s="3">
        <v>5.4000000000000003E-3</v>
      </c>
      <c r="W14" s="3">
        <v>1.9E-3</v>
      </c>
      <c r="X14" s="3">
        <v>9.6159999999999997</v>
      </c>
      <c r="Y14" s="3">
        <v>3.8999999999999998E-3</v>
      </c>
      <c r="Z14" s="3">
        <v>18.027699999999999</v>
      </c>
      <c r="AB14" s="4">
        <f>(X14/(X14+P14))*100</f>
        <v>80.354307679451836</v>
      </c>
      <c r="AC14" s="4">
        <f>100*P14/(P14+X14)</f>
        <v>19.645692320548175</v>
      </c>
    </row>
    <row r="15" spans="1:30" x14ac:dyDescent="0.3">
      <c r="A15" s="8">
        <v>188</v>
      </c>
      <c r="B15" t="s">
        <v>92</v>
      </c>
      <c r="C15" s="3">
        <v>39.479999999999997</v>
      </c>
      <c r="D15" s="3">
        <v>18.78</v>
      </c>
      <c r="E15" s="3">
        <v>0</v>
      </c>
      <c r="F15" s="3">
        <v>1.7600000000000001E-2</v>
      </c>
      <c r="G15" s="3">
        <v>3.9600000000000003E-2</v>
      </c>
      <c r="H15" s="3">
        <v>0</v>
      </c>
      <c r="I15" s="3">
        <v>0.52200000000000002</v>
      </c>
      <c r="J15" s="3">
        <v>9.4999999999999998E-3</v>
      </c>
      <c r="K15" s="3">
        <v>0</v>
      </c>
      <c r="L15" s="3">
        <v>42.42</v>
      </c>
      <c r="M15" s="3">
        <v>0</v>
      </c>
      <c r="N15" s="7">
        <v>101.26860000000001</v>
      </c>
      <c r="O15" s="3">
        <v>5.9809999999999999</v>
      </c>
      <c r="P15" s="3">
        <v>2.379</v>
      </c>
      <c r="Q15" s="3">
        <v>0</v>
      </c>
      <c r="R15" s="3">
        <v>2.0999999999999999E-3</v>
      </c>
      <c r="S15" s="3">
        <v>1.1599999999999999E-2</v>
      </c>
      <c r="T15" s="3">
        <v>0</v>
      </c>
      <c r="U15" s="3">
        <v>6.7000000000000004E-2</v>
      </c>
      <c r="V15" s="3">
        <v>1.5E-3</v>
      </c>
      <c r="W15" s="3">
        <v>0</v>
      </c>
      <c r="X15" s="3">
        <v>9.5809999999999995</v>
      </c>
      <c r="Y15" s="3">
        <v>0</v>
      </c>
      <c r="Z15" s="3">
        <v>18.023299999999999</v>
      </c>
      <c r="AB15" s="4">
        <f>(X15/(X15+P15))*100</f>
        <v>80.108695652173907</v>
      </c>
      <c r="AC15" s="4">
        <f>100*P15/(P15+X15)</f>
        <v>19.89130434782609</v>
      </c>
    </row>
    <row r="16" spans="1:30" x14ac:dyDescent="0.3">
      <c r="A16" s="8">
        <v>140</v>
      </c>
      <c r="B16" t="s">
        <v>60</v>
      </c>
      <c r="C16" s="3">
        <v>39.549999999999997</v>
      </c>
      <c r="D16" s="3">
        <v>18.62</v>
      </c>
      <c r="E16" s="3">
        <v>2.2000000000000001E-3</v>
      </c>
      <c r="F16" s="3">
        <v>4.7000000000000002E-3</v>
      </c>
      <c r="G16" s="3">
        <v>2.6200000000000001E-2</v>
      </c>
      <c r="H16" s="3">
        <v>0</v>
      </c>
      <c r="I16" s="3">
        <v>0.47570000000000001</v>
      </c>
      <c r="J16" s="3">
        <v>0</v>
      </c>
      <c r="K16" s="3">
        <v>0</v>
      </c>
      <c r="L16" s="3">
        <v>42.53</v>
      </c>
      <c r="M16" s="3">
        <v>0</v>
      </c>
      <c r="N16" s="7">
        <v>101.20869999999999</v>
      </c>
      <c r="O16" s="3">
        <v>5.9880000000000004</v>
      </c>
      <c r="P16" s="3">
        <v>2.3580000000000001</v>
      </c>
      <c r="Q16" s="3">
        <v>4.0000000000000002E-4</v>
      </c>
      <c r="R16" s="3">
        <v>5.9999999999999995E-4</v>
      </c>
      <c r="S16" s="3">
        <v>7.7000000000000002E-3</v>
      </c>
      <c r="T16" s="3">
        <v>0</v>
      </c>
      <c r="U16" s="3">
        <v>6.0999999999999999E-2</v>
      </c>
      <c r="V16" s="3">
        <v>0</v>
      </c>
      <c r="W16" s="3">
        <v>0</v>
      </c>
      <c r="X16" s="3">
        <v>9.5990000000000002</v>
      </c>
      <c r="Y16" s="3">
        <v>0</v>
      </c>
      <c r="Z16" s="3">
        <v>18.014700000000001</v>
      </c>
      <c r="AB16" s="4">
        <f>(X16/(X16+P16))*100</f>
        <v>80.279334281174215</v>
      </c>
      <c r="AC16" s="4">
        <f>100*P16/(P16+X16)</f>
        <v>19.720665718825792</v>
      </c>
    </row>
    <row r="17" spans="1:29" x14ac:dyDescent="0.3">
      <c r="A17" s="8">
        <v>114</v>
      </c>
      <c r="B17" t="s">
        <v>41</v>
      </c>
      <c r="C17" s="3">
        <v>39.56</v>
      </c>
      <c r="D17" s="3">
        <v>18.87</v>
      </c>
      <c r="E17" s="3">
        <v>1.6799999999999999E-2</v>
      </c>
      <c r="F17" s="3">
        <v>4.7000000000000002E-3</v>
      </c>
      <c r="G17" s="3">
        <v>2.0899999999999998E-2</v>
      </c>
      <c r="H17" s="3">
        <v>0</v>
      </c>
      <c r="I17" s="3">
        <v>0.4803</v>
      </c>
      <c r="J17" s="3">
        <v>0</v>
      </c>
      <c r="K17" s="3">
        <v>5.4999999999999997E-3</v>
      </c>
      <c r="L17" s="3">
        <v>42.3</v>
      </c>
      <c r="M17" s="3">
        <v>1.1999999999999999E-3</v>
      </c>
      <c r="N17" s="7">
        <v>101.2593</v>
      </c>
      <c r="O17" s="3">
        <v>5.9939999999999998</v>
      </c>
      <c r="P17" s="3">
        <v>2.391</v>
      </c>
      <c r="Q17" s="3">
        <v>3.3E-3</v>
      </c>
      <c r="R17" s="3">
        <v>5.9999999999999995E-4</v>
      </c>
      <c r="S17" s="3">
        <v>6.1000000000000004E-3</v>
      </c>
      <c r="T17" s="3">
        <v>0</v>
      </c>
      <c r="U17" s="3">
        <v>6.1600000000000002E-2</v>
      </c>
      <c r="V17" s="3">
        <v>0</v>
      </c>
      <c r="W17" s="3">
        <v>6.9999999999999999E-4</v>
      </c>
      <c r="X17" s="3">
        <v>9.5530000000000008</v>
      </c>
      <c r="Y17" s="3">
        <v>1E-4</v>
      </c>
      <c r="Z17" s="3">
        <v>18.010400000000001</v>
      </c>
      <c r="AB17" s="4">
        <f>(X17/(X17+P17))*100</f>
        <v>79.981580709979909</v>
      </c>
      <c r="AC17" s="4">
        <f>100*P17/(P17+X17)</f>
        <v>20.018419290020091</v>
      </c>
    </row>
    <row r="18" spans="1:29" x14ac:dyDescent="0.3">
      <c r="A18" s="8">
        <v>108</v>
      </c>
      <c r="B18" t="s">
        <v>36</v>
      </c>
      <c r="C18" s="3">
        <v>39.57</v>
      </c>
      <c r="D18" s="3">
        <v>18.5</v>
      </c>
      <c r="E18" s="3">
        <v>0</v>
      </c>
      <c r="F18" s="3">
        <v>8.9999999999999998E-4</v>
      </c>
      <c r="G18" s="3">
        <v>1.11E-2</v>
      </c>
      <c r="H18" s="3">
        <v>3.3E-3</v>
      </c>
      <c r="I18" s="3">
        <v>0.49759999999999999</v>
      </c>
      <c r="J18" s="3">
        <v>3.3599999999999998E-2</v>
      </c>
      <c r="K18" s="3">
        <v>0</v>
      </c>
      <c r="L18" s="3">
        <v>42.77</v>
      </c>
      <c r="M18" s="3">
        <v>4.7000000000000002E-3</v>
      </c>
      <c r="N18" s="7">
        <v>101.3912</v>
      </c>
      <c r="O18" s="3">
        <v>5.9779999999999998</v>
      </c>
      <c r="P18" s="3">
        <v>2.3380000000000001</v>
      </c>
      <c r="Q18" s="3">
        <v>0</v>
      </c>
      <c r="R18" s="3">
        <v>1E-4</v>
      </c>
      <c r="S18" s="3">
        <v>3.2000000000000002E-3</v>
      </c>
      <c r="T18" s="3">
        <v>5.9999999999999995E-4</v>
      </c>
      <c r="U18" s="3">
        <v>6.3700000000000007E-2</v>
      </c>
      <c r="V18" s="3">
        <v>5.4000000000000003E-3</v>
      </c>
      <c r="W18" s="3">
        <v>0</v>
      </c>
      <c r="X18" s="3">
        <v>9.6329999999999991</v>
      </c>
      <c r="Y18" s="3">
        <v>5.0000000000000001E-4</v>
      </c>
      <c r="Z18" s="3">
        <v>18.022500000000001</v>
      </c>
      <c r="AB18" s="4">
        <f>(X18/(X18+P18))*100</f>
        <v>80.469467880711704</v>
      </c>
      <c r="AC18" s="4">
        <f>100*P18/(P18+X18)</f>
        <v>19.530532119288281</v>
      </c>
    </row>
    <row r="19" spans="1:29" x14ac:dyDescent="0.3">
      <c r="A19" s="8">
        <v>112</v>
      </c>
      <c r="B19" t="s">
        <v>39</v>
      </c>
      <c r="C19" s="3">
        <v>39.590000000000003</v>
      </c>
      <c r="D19" s="3">
        <v>18.760000000000002</v>
      </c>
      <c r="E19" s="3">
        <v>0</v>
      </c>
      <c r="F19" s="3">
        <v>0</v>
      </c>
      <c r="G19" s="3">
        <v>1.12E-2</v>
      </c>
      <c r="H19" s="3">
        <v>1.4500000000000001E-2</v>
      </c>
      <c r="I19" s="3">
        <v>0.47589999999999999</v>
      </c>
      <c r="J19" s="3">
        <v>8.3999999999999995E-3</v>
      </c>
      <c r="K19" s="3">
        <v>1.54E-2</v>
      </c>
      <c r="L19" s="3">
        <v>42.45</v>
      </c>
      <c r="M19" s="3">
        <v>0</v>
      </c>
      <c r="N19" s="7">
        <v>101.3253</v>
      </c>
      <c r="O19" s="3">
        <v>5.9909999999999997</v>
      </c>
      <c r="P19" s="3">
        <v>2.375</v>
      </c>
      <c r="Q19" s="3">
        <v>0</v>
      </c>
      <c r="R19" s="3">
        <v>0</v>
      </c>
      <c r="S19" s="3">
        <v>3.3E-3</v>
      </c>
      <c r="T19" s="3">
        <v>2.5999999999999999E-3</v>
      </c>
      <c r="U19" s="3">
        <v>6.0999999999999999E-2</v>
      </c>
      <c r="V19" s="3">
        <v>1.4E-3</v>
      </c>
      <c r="W19" s="3">
        <v>1.9E-3</v>
      </c>
      <c r="X19" s="3">
        <v>9.5739999999999998</v>
      </c>
      <c r="Y19" s="3">
        <v>0</v>
      </c>
      <c r="Z19" s="3">
        <v>18.010300000000001</v>
      </c>
      <c r="AB19" s="4">
        <f>(X19/(X19+P19))*100</f>
        <v>80.123859737216506</v>
      </c>
      <c r="AC19" s="4">
        <f>100*P19/(P19+X19)</f>
        <v>19.876140262783498</v>
      </c>
    </row>
    <row r="20" spans="1:29" x14ac:dyDescent="0.3">
      <c r="A20" s="8">
        <v>168</v>
      </c>
      <c r="B20" t="s">
        <v>77</v>
      </c>
      <c r="C20" s="3">
        <v>39.590000000000003</v>
      </c>
      <c r="D20" s="3">
        <v>18.850000000000001</v>
      </c>
      <c r="E20" s="3">
        <v>2.2499999999999999E-2</v>
      </c>
      <c r="F20" s="3">
        <v>2.2200000000000001E-2</v>
      </c>
      <c r="G20" s="3">
        <v>0</v>
      </c>
      <c r="H20" s="3">
        <v>0</v>
      </c>
      <c r="I20" s="3">
        <v>0.4929</v>
      </c>
      <c r="J20" s="3">
        <v>3.0800000000000001E-2</v>
      </c>
      <c r="K20" s="3">
        <v>0</v>
      </c>
      <c r="L20" s="3">
        <v>41.61</v>
      </c>
      <c r="M20" s="3">
        <v>2.47E-2</v>
      </c>
      <c r="N20" s="7">
        <v>100.6431</v>
      </c>
      <c r="O20" s="3">
        <v>6.032</v>
      </c>
      <c r="P20" s="3">
        <v>2.4020000000000001</v>
      </c>
      <c r="Q20" s="3">
        <v>4.4000000000000003E-3</v>
      </c>
      <c r="R20" s="3">
        <v>2.7000000000000001E-3</v>
      </c>
      <c r="S20" s="3">
        <v>0</v>
      </c>
      <c r="T20" s="3">
        <v>0</v>
      </c>
      <c r="U20" s="3">
        <v>6.3600000000000004E-2</v>
      </c>
      <c r="V20" s="3">
        <v>5.0000000000000001E-3</v>
      </c>
      <c r="W20" s="3">
        <v>0</v>
      </c>
      <c r="X20" s="3">
        <v>9.4529999999999994</v>
      </c>
      <c r="Y20" s="3">
        <v>2.8E-3</v>
      </c>
      <c r="Z20" s="3">
        <v>17.965499999999999</v>
      </c>
      <c r="AB20" s="4">
        <f>(X20/(X20+P20))*100</f>
        <v>79.73850695908898</v>
      </c>
      <c r="AC20" s="4">
        <f>100*P20/(P20+X20)</f>
        <v>20.261493040911009</v>
      </c>
    </row>
    <row r="21" spans="1:29" x14ac:dyDescent="0.3">
      <c r="A21" s="8">
        <v>103</v>
      </c>
      <c r="B21" t="s">
        <v>31</v>
      </c>
      <c r="C21" s="3">
        <v>39.6</v>
      </c>
      <c r="D21" s="3">
        <v>19.11</v>
      </c>
      <c r="E21" s="3">
        <v>0</v>
      </c>
      <c r="F21" s="3">
        <v>0</v>
      </c>
      <c r="G21" s="3">
        <v>1.3899999999999999E-2</v>
      </c>
      <c r="H21" s="3">
        <v>0</v>
      </c>
      <c r="I21" s="3">
        <v>0.47849999999999998</v>
      </c>
      <c r="J21" s="3">
        <v>1.12E-2</v>
      </c>
      <c r="K21" s="3">
        <v>3.0099999999999998E-2</v>
      </c>
      <c r="L21" s="3">
        <v>42.53</v>
      </c>
      <c r="M21" s="3">
        <v>8.0000000000000002E-3</v>
      </c>
      <c r="N21" s="7">
        <v>101.7816</v>
      </c>
      <c r="O21" s="3">
        <v>5.976</v>
      </c>
      <c r="P21" s="3">
        <v>2.4119999999999999</v>
      </c>
      <c r="Q21" s="3">
        <v>0</v>
      </c>
      <c r="R21" s="3">
        <v>0</v>
      </c>
      <c r="S21" s="3">
        <v>4.1000000000000003E-3</v>
      </c>
      <c r="T21" s="3">
        <v>0</v>
      </c>
      <c r="U21" s="3">
        <v>6.1199999999999997E-2</v>
      </c>
      <c r="V21" s="3">
        <v>1.8E-3</v>
      </c>
      <c r="W21" s="3">
        <v>3.7000000000000002E-3</v>
      </c>
      <c r="X21" s="3">
        <v>9.5660000000000007</v>
      </c>
      <c r="Y21" s="3">
        <v>8.9999999999999998E-4</v>
      </c>
      <c r="Z21" s="3">
        <v>18.025700000000001</v>
      </c>
      <c r="AB21" s="4">
        <f>(X21/(X21+P21))*100</f>
        <v>79.86308231758224</v>
      </c>
      <c r="AC21" s="4">
        <f>100*P21/(P21+X21)</f>
        <v>20.136917682417764</v>
      </c>
    </row>
    <row r="22" spans="1:29" x14ac:dyDescent="0.3">
      <c r="A22" s="8">
        <v>132</v>
      </c>
      <c r="B22" t="s">
        <v>53</v>
      </c>
      <c r="C22" s="3">
        <v>39.61</v>
      </c>
      <c r="D22" s="3">
        <v>18.54</v>
      </c>
      <c r="E22" s="3">
        <v>1.1000000000000001E-3</v>
      </c>
      <c r="F22" s="3">
        <v>0</v>
      </c>
      <c r="G22" s="3">
        <v>1.3899999999999999E-2</v>
      </c>
      <c r="H22" s="3">
        <v>0</v>
      </c>
      <c r="I22" s="3">
        <v>0.50439999999999996</v>
      </c>
      <c r="J22" s="3">
        <v>3.4700000000000002E-2</v>
      </c>
      <c r="K22" s="3">
        <v>0</v>
      </c>
      <c r="L22" s="3">
        <v>42.33</v>
      </c>
      <c r="M22" s="3">
        <v>3.2000000000000002E-3</v>
      </c>
      <c r="N22" s="7">
        <v>101.0372</v>
      </c>
      <c r="O22" s="3">
        <v>6.0049999999999999</v>
      </c>
      <c r="P22" s="3">
        <v>2.35</v>
      </c>
      <c r="Q22" s="3">
        <v>2.0000000000000001E-4</v>
      </c>
      <c r="R22" s="3">
        <v>0</v>
      </c>
      <c r="S22" s="3">
        <v>4.1000000000000003E-3</v>
      </c>
      <c r="T22" s="3">
        <v>0</v>
      </c>
      <c r="U22" s="3">
        <v>6.4799999999999996E-2</v>
      </c>
      <c r="V22" s="3">
        <v>5.5999999999999999E-3</v>
      </c>
      <c r="W22" s="3">
        <v>0</v>
      </c>
      <c r="X22" s="3">
        <v>9.5660000000000007</v>
      </c>
      <c r="Y22" s="3">
        <v>4.0000000000000002E-4</v>
      </c>
      <c r="Z22" s="3">
        <v>17.996200000000002</v>
      </c>
      <c r="AB22" s="4">
        <f>(X22/(X22+P22))*100</f>
        <v>80.278616985565634</v>
      </c>
      <c r="AC22" s="4">
        <f>100*P22/(P22+X22)</f>
        <v>19.721383014434373</v>
      </c>
    </row>
    <row r="23" spans="1:29" x14ac:dyDescent="0.3">
      <c r="A23" s="8">
        <v>101</v>
      </c>
      <c r="B23" t="s">
        <v>29</v>
      </c>
      <c r="C23" s="3">
        <v>39.65</v>
      </c>
      <c r="D23" s="3">
        <v>18.940000000000001</v>
      </c>
      <c r="E23" s="3">
        <v>1.12E-2</v>
      </c>
      <c r="F23" s="3">
        <v>0</v>
      </c>
      <c r="G23" s="3">
        <v>2.0400000000000001E-2</v>
      </c>
      <c r="H23" s="3">
        <v>4.4200000000000003E-2</v>
      </c>
      <c r="I23" s="3">
        <v>0.59</v>
      </c>
      <c r="J23" s="3">
        <v>4.3099999999999999E-2</v>
      </c>
      <c r="K23" s="3">
        <v>0.35799999999999998</v>
      </c>
      <c r="L23" s="3">
        <v>41.76</v>
      </c>
      <c r="M23" s="3">
        <v>4.1000000000000003E-3</v>
      </c>
      <c r="N23" s="7">
        <v>101.4209</v>
      </c>
      <c r="O23" s="3">
        <v>6.0090000000000003</v>
      </c>
      <c r="P23" s="3">
        <v>2.4009999999999998</v>
      </c>
      <c r="Q23" s="3">
        <v>2.2000000000000001E-3</v>
      </c>
      <c r="R23" s="3">
        <v>0</v>
      </c>
      <c r="S23" s="3">
        <v>6.0000000000000001E-3</v>
      </c>
      <c r="T23" s="3">
        <v>7.9000000000000008E-3</v>
      </c>
      <c r="U23" s="3">
        <v>7.5700000000000003E-2</v>
      </c>
      <c r="V23" s="3">
        <v>7.0000000000000001E-3</v>
      </c>
      <c r="W23" s="3">
        <v>4.36E-2</v>
      </c>
      <c r="X23" s="3">
        <v>9.4369999999999994</v>
      </c>
      <c r="Y23" s="3">
        <v>5.0000000000000001E-4</v>
      </c>
      <c r="Z23" s="3">
        <v>17.989899999999999</v>
      </c>
      <c r="AB23" s="4">
        <f>(X23/(X23+P23))*100</f>
        <v>79.717857746240924</v>
      </c>
      <c r="AC23" s="4">
        <f>100*P23/(P23+X23)</f>
        <v>20.28214225375908</v>
      </c>
    </row>
    <row r="24" spans="1:29" x14ac:dyDescent="0.3">
      <c r="A24" s="8">
        <v>175</v>
      </c>
      <c r="B24" t="s">
        <v>83</v>
      </c>
      <c r="C24" s="3">
        <v>39.65</v>
      </c>
      <c r="D24" s="3">
        <v>19.22</v>
      </c>
      <c r="E24" s="3">
        <v>0</v>
      </c>
      <c r="F24" s="3">
        <v>0</v>
      </c>
      <c r="G24" s="3">
        <v>3.04E-2</v>
      </c>
      <c r="H24" s="3">
        <v>1.2E-2</v>
      </c>
      <c r="I24" s="3">
        <v>0.46129999999999999</v>
      </c>
      <c r="J24" s="3">
        <v>1.6799999999999999E-2</v>
      </c>
      <c r="K24" s="3">
        <v>4.4900000000000002E-2</v>
      </c>
      <c r="L24" s="3">
        <v>41.63</v>
      </c>
      <c r="M24" s="3">
        <v>2.4799999999999999E-2</v>
      </c>
      <c r="N24" s="7">
        <v>101.09010000000001</v>
      </c>
      <c r="O24" s="3">
        <v>6.024</v>
      </c>
      <c r="P24" s="3">
        <v>2.4420000000000002</v>
      </c>
      <c r="Q24" s="3">
        <v>0</v>
      </c>
      <c r="R24" s="3">
        <v>0</v>
      </c>
      <c r="S24" s="3">
        <v>8.9999999999999993E-3</v>
      </c>
      <c r="T24" s="3">
        <v>2.0999999999999999E-3</v>
      </c>
      <c r="U24" s="3">
        <v>5.9400000000000001E-2</v>
      </c>
      <c r="V24" s="3">
        <v>2.7000000000000001E-3</v>
      </c>
      <c r="W24" s="3">
        <v>5.4999999999999997E-3</v>
      </c>
      <c r="X24" s="3">
        <v>9.4290000000000003</v>
      </c>
      <c r="Y24" s="3">
        <v>2.8E-3</v>
      </c>
      <c r="Z24" s="3">
        <v>17.976500000000001</v>
      </c>
      <c r="AB24" s="4">
        <f>(X24/(X24+P24))*100</f>
        <v>79.428860247662371</v>
      </c>
      <c r="AC24" s="4">
        <f>100*P24/(P24+X24)</f>
        <v>20.571139752337629</v>
      </c>
    </row>
    <row r="25" spans="1:29" x14ac:dyDescent="0.3">
      <c r="A25" s="8">
        <v>134</v>
      </c>
      <c r="B25" t="s">
        <v>55</v>
      </c>
      <c r="C25" s="3">
        <v>39.69</v>
      </c>
      <c r="D25" s="3">
        <v>18.98</v>
      </c>
      <c r="E25" s="3">
        <v>0</v>
      </c>
      <c r="F25" s="3">
        <v>1.3899999999999999E-2</v>
      </c>
      <c r="G25" s="3">
        <v>7.1000000000000004E-3</v>
      </c>
      <c r="H25" s="3">
        <v>0</v>
      </c>
      <c r="I25" s="3">
        <v>0.49740000000000001</v>
      </c>
      <c r="J25" s="3">
        <v>0.1135</v>
      </c>
      <c r="K25" s="3">
        <v>0</v>
      </c>
      <c r="L25" s="3">
        <v>42.24</v>
      </c>
      <c r="M25" s="3">
        <v>4.5100000000000001E-2</v>
      </c>
      <c r="N25" s="7">
        <v>101.5869</v>
      </c>
      <c r="O25" s="3">
        <v>5.9960000000000004</v>
      </c>
      <c r="P25" s="3">
        <v>2.3980000000000001</v>
      </c>
      <c r="Q25" s="3">
        <v>0</v>
      </c>
      <c r="R25" s="3">
        <v>1.6999999999999999E-3</v>
      </c>
      <c r="S25" s="3">
        <v>2.0999999999999999E-3</v>
      </c>
      <c r="T25" s="3">
        <v>0</v>
      </c>
      <c r="U25" s="3">
        <v>6.3700000000000007E-2</v>
      </c>
      <c r="V25" s="3">
        <v>1.84E-2</v>
      </c>
      <c r="W25" s="3">
        <v>0</v>
      </c>
      <c r="X25" s="3">
        <v>9.5139999999999993</v>
      </c>
      <c r="Y25" s="3">
        <v>5.1000000000000004E-3</v>
      </c>
      <c r="Z25" s="3">
        <v>17.999099999999999</v>
      </c>
      <c r="AB25" s="4">
        <f>(X25/(X25+P25))*100</f>
        <v>79.869039623908662</v>
      </c>
      <c r="AC25" s="4">
        <f>100*P25/(P25+X25)</f>
        <v>20.130960376091338</v>
      </c>
    </row>
    <row r="26" spans="1:29" x14ac:dyDescent="0.3">
      <c r="A26" s="8">
        <v>189</v>
      </c>
      <c r="B26" t="s">
        <v>93</v>
      </c>
      <c r="C26" s="3">
        <v>39.700000000000003</v>
      </c>
      <c r="D26" s="3">
        <v>18.54</v>
      </c>
      <c r="E26" s="3">
        <v>1.24E-2</v>
      </c>
      <c r="F26" s="3">
        <v>1.2E-2</v>
      </c>
      <c r="G26" s="3">
        <v>1.61E-2</v>
      </c>
      <c r="H26" s="3">
        <v>8.0000000000000004E-4</v>
      </c>
      <c r="I26" s="3">
        <v>0.50949999999999995</v>
      </c>
      <c r="J26" s="3">
        <v>0</v>
      </c>
      <c r="K26" s="3">
        <v>3.7100000000000001E-2</v>
      </c>
      <c r="L26" s="3">
        <v>42.46</v>
      </c>
      <c r="M26" s="3">
        <v>0</v>
      </c>
      <c r="N26" s="7">
        <v>101.2878</v>
      </c>
      <c r="O26" s="3">
        <v>6.0030000000000001</v>
      </c>
      <c r="P26" s="3">
        <v>2.3450000000000002</v>
      </c>
      <c r="Q26" s="3">
        <v>2.3999999999999998E-3</v>
      </c>
      <c r="R26" s="3">
        <v>1.4E-3</v>
      </c>
      <c r="S26" s="3">
        <v>4.7000000000000002E-3</v>
      </c>
      <c r="T26" s="3">
        <v>1E-4</v>
      </c>
      <c r="U26" s="3">
        <v>6.5299999999999997E-2</v>
      </c>
      <c r="V26" s="3">
        <v>0</v>
      </c>
      <c r="W26" s="3">
        <v>4.4999999999999997E-3</v>
      </c>
      <c r="X26" s="3">
        <v>9.5719999999999992</v>
      </c>
      <c r="Y26" s="3">
        <v>0</v>
      </c>
      <c r="Z26" s="3">
        <v>17.9984</v>
      </c>
      <c r="AB26" s="4">
        <f>(X26/(X26+P26))*100</f>
        <v>80.322228748846186</v>
      </c>
      <c r="AC26" s="4">
        <f>100*P26/(P26+X26)</f>
        <v>19.677771251153818</v>
      </c>
    </row>
    <row r="27" spans="1:29" x14ac:dyDescent="0.3">
      <c r="A27" s="8">
        <v>131</v>
      </c>
      <c r="B27" t="s">
        <v>52</v>
      </c>
      <c r="C27" s="3">
        <v>39.72</v>
      </c>
      <c r="D27" s="3">
        <v>18.010000000000002</v>
      </c>
      <c r="E27" s="3">
        <v>0</v>
      </c>
      <c r="F27" s="3">
        <v>1.4800000000000001E-2</v>
      </c>
      <c r="G27" s="3">
        <v>1.83E-2</v>
      </c>
      <c r="H27" s="3">
        <v>0</v>
      </c>
      <c r="I27" s="3">
        <v>0.43780000000000002</v>
      </c>
      <c r="J27" s="3">
        <v>2.46E-2</v>
      </c>
      <c r="K27" s="3">
        <v>5.4999999999999997E-3</v>
      </c>
      <c r="L27" s="3">
        <v>42.54</v>
      </c>
      <c r="M27" s="3">
        <v>0</v>
      </c>
      <c r="N27" s="7">
        <v>100.771</v>
      </c>
      <c r="O27" s="3">
        <v>6.02</v>
      </c>
      <c r="P27" s="3">
        <v>2.282</v>
      </c>
      <c r="Q27" s="3">
        <v>0</v>
      </c>
      <c r="R27" s="3">
        <v>1.8E-3</v>
      </c>
      <c r="S27" s="3">
        <v>5.4000000000000003E-3</v>
      </c>
      <c r="T27" s="3">
        <v>0</v>
      </c>
      <c r="U27" s="3">
        <v>5.62E-2</v>
      </c>
      <c r="V27" s="3">
        <v>4.0000000000000001E-3</v>
      </c>
      <c r="W27" s="3">
        <v>6.9999999999999999E-4</v>
      </c>
      <c r="X27" s="3">
        <v>9.6110000000000007</v>
      </c>
      <c r="Y27" s="3">
        <v>0</v>
      </c>
      <c r="Z27" s="3">
        <v>17.981100000000001</v>
      </c>
      <c r="AB27" s="4">
        <f>(X27/(X27+P27))*100</f>
        <v>80.812242495585636</v>
      </c>
      <c r="AC27" s="4">
        <f>100*P27/(P27+X27)</f>
        <v>19.18775750441436</v>
      </c>
    </row>
    <row r="28" spans="1:29" x14ac:dyDescent="0.3">
      <c r="A28" s="8">
        <v>136</v>
      </c>
      <c r="B28" t="s">
        <v>56</v>
      </c>
      <c r="C28" s="3">
        <v>39.72</v>
      </c>
      <c r="D28" s="3">
        <v>18.690000000000001</v>
      </c>
      <c r="E28" s="3">
        <v>2.1299999999999999E-2</v>
      </c>
      <c r="F28" s="3">
        <v>1.95E-2</v>
      </c>
      <c r="G28" s="3">
        <v>1.04E-2</v>
      </c>
      <c r="H28" s="3">
        <v>0</v>
      </c>
      <c r="I28" s="3">
        <v>0.47499999999999998</v>
      </c>
      <c r="J28" s="3">
        <v>0</v>
      </c>
      <c r="K28" s="3">
        <v>1.47E-2</v>
      </c>
      <c r="L28" s="3">
        <v>42.28</v>
      </c>
      <c r="M28" s="3">
        <v>2.86E-2</v>
      </c>
      <c r="N28" s="7">
        <v>101.2595</v>
      </c>
      <c r="O28" s="3">
        <v>6.01</v>
      </c>
      <c r="P28" s="3">
        <v>2.3650000000000002</v>
      </c>
      <c r="Q28" s="3">
        <v>4.1000000000000003E-3</v>
      </c>
      <c r="R28" s="3">
        <v>2.3E-3</v>
      </c>
      <c r="S28" s="3">
        <v>3.0999999999999999E-3</v>
      </c>
      <c r="T28" s="3">
        <v>0</v>
      </c>
      <c r="U28" s="3">
        <v>6.0900000000000003E-2</v>
      </c>
      <c r="V28" s="3">
        <v>0</v>
      </c>
      <c r="W28" s="3">
        <v>1.8E-3</v>
      </c>
      <c r="X28" s="3">
        <v>9.5380000000000003</v>
      </c>
      <c r="Y28" s="3">
        <v>3.3E-3</v>
      </c>
      <c r="Z28" s="3">
        <v>17.988499999999998</v>
      </c>
      <c r="AB28" s="4">
        <f>(X28/(X28+P28))*100</f>
        <v>80.131059396790732</v>
      </c>
      <c r="AC28" s="4">
        <f>100*P28/(P28+X28)</f>
        <v>19.868940603209278</v>
      </c>
    </row>
    <row r="29" spans="1:29" x14ac:dyDescent="0.3">
      <c r="A29" s="8">
        <v>109</v>
      </c>
      <c r="B29" t="s">
        <v>37</v>
      </c>
      <c r="C29" s="3">
        <v>39.76</v>
      </c>
      <c r="D29" s="3">
        <v>18.809999999999999</v>
      </c>
      <c r="E29" s="3">
        <v>0</v>
      </c>
      <c r="F29" s="3">
        <v>0</v>
      </c>
      <c r="G29" s="3">
        <v>0</v>
      </c>
      <c r="H29" s="3">
        <v>2.1299999999999999E-2</v>
      </c>
      <c r="I29" s="3">
        <v>0.4975</v>
      </c>
      <c r="J29" s="3">
        <v>0</v>
      </c>
      <c r="K29" s="3">
        <v>3.3999999999999998E-3</v>
      </c>
      <c r="L29" s="3">
        <v>42.5</v>
      </c>
      <c r="M29" s="3">
        <v>5.9999999999999995E-4</v>
      </c>
      <c r="N29" s="7">
        <v>101.5928</v>
      </c>
      <c r="O29" s="3">
        <v>5.9989999999999997</v>
      </c>
      <c r="P29" s="3">
        <v>2.3740000000000001</v>
      </c>
      <c r="Q29" s="3">
        <v>0</v>
      </c>
      <c r="R29" s="3">
        <v>0</v>
      </c>
      <c r="S29" s="3">
        <v>0</v>
      </c>
      <c r="T29" s="3">
        <v>3.8E-3</v>
      </c>
      <c r="U29" s="3">
        <v>6.3600000000000004E-2</v>
      </c>
      <c r="V29" s="3">
        <v>0</v>
      </c>
      <c r="W29" s="3">
        <v>4.0000000000000002E-4</v>
      </c>
      <c r="X29" s="3">
        <v>9.5579999999999998</v>
      </c>
      <c r="Y29" s="3">
        <v>1E-4</v>
      </c>
      <c r="Z29" s="3">
        <v>17.998899999999999</v>
      </c>
      <c r="AB29" s="4">
        <f>(X29/(X29+P29))*100</f>
        <v>80.103922225947031</v>
      </c>
      <c r="AC29" s="4">
        <f>100*P29/(P29+X29)</f>
        <v>19.896077774052966</v>
      </c>
    </row>
    <row r="30" spans="1:29" x14ac:dyDescent="0.3">
      <c r="A30" s="8">
        <v>139</v>
      </c>
      <c r="B30" t="s">
        <v>59</v>
      </c>
      <c r="C30" s="3">
        <v>39.76</v>
      </c>
      <c r="D30" s="3">
        <v>18.72</v>
      </c>
      <c r="E30" s="3">
        <v>1.7999999999999999E-2</v>
      </c>
      <c r="F30" s="3">
        <v>2.69E-2</v>
      </c>
      <c r="G30" s="3">
        <v>1.5699999999999999E-2</v>
      </c>
      <c r="H30" s="3">
        <v>0</v>
      </c>
      <c r="I30" s="3">
        <v>0.50980000000000003</v>
      </c>
      <c r="J30" s="3">
        <v>3.3E-3</v>
      </c>
      <c r="K30" s="3">
        <v>0</v>
      </c>
      <c r="L30" s="3">
        <v>42.33</v>
      </c>
      <c r="M30" s="3">
        <v>1.0800000000000001E-2</v>
      </c>
      <c r="N30" s="7">
        <v>101.3944</v>
      </c>
      <c r="O30" s="3">
        <v>6.0090000000000003</v>
      </c>
      <c r="P30" s="3">
        <v>2.3660000000000001</v>
      </c>
      <c r="Q30" s="3">
        <v>3.5000000000000001E-3</v>
      </c>
      <c r="R30" s="3">
        <v>3.2000000000000002E-3</v>
      </c>
      <c r="S30" s="3">
        <v>4.5999999999999999E-3</v>
      </c>
      <c r="T30" s="3">
        <v>0</v>
      </c>
      <c r="U30" s="3">
        <v>6.5299999999999997E-2</v>
      </c>
      <c r="V30" s="3">
        <v>5.0000000000000001E-4</v>
      </c>
      <c r="W30" s="3">
        <v>0</v>
      </c>
      <c r="X30" s="3">
        <v>9.5380000000000003</v>
      </c>
      <c r="Y30" s="3">
        <v>1.1999999999999999E-3</v>
      </c>
      <c r="Z30" s="3">
        <v>17.991299999999999</v>
      </c>
      <c r="AB30" s="4">
        <f>(X30/(X30+P30))*100</f>
        <v>80.124327956989248</v>
      </c>
      <c r="AC30" s="4">
        <f>100*P30/(P30+X30)</f>
        <v>19.875672043010756</v>
      </c>
    </row>
    <row r="31" spans="1:29" x14ac:dyDescent="0.3">
      <c r="A31" s="8">
        <v>181</v>
      </c>
      <c r="B31" t="s">
        <v>87</v>
      </c>
      <c r="C31" s="3">
        <v>39.770000000000003</v>
      </c>
      <c r="D31" s="3">
        <v>18.75</v>
      </c>
      <c r="E31" s="3">
        <v>5.5999999999999999E-3</v>
      </c>
      <c r="F31" s="3">
        <v>1.67E-2</v>
      </c>
      <c r="G31" s="3">
        <v>8.9999999999999993E-3</v>
      </c>
      <c r="H31" s="3">
        <v>0</v>
      </c>
      <c r="I31" s="3">
        <v>0.51900000000000002</v>
      </c>
      <c r="J31" s="3">
        <v>0</v>
      </c>
      <c r="K31" s="3">
        <v>0</v>
      </c>
      <c r="L31" s="3">
        <v>42.06</v>
      </c>
      <c r="M31" s="3">
        <v>0</v>
      </c>
      <c r="N31" s="7">
        <v>101.1302</v>
      </c>
      <c r="O31" s="3">
        <v>6.0259999999999998</v>
      </c>
      <c r="P31" s="3">
        <v>2.3759999999999999</v>
      </c>
      <c r="Q31" s="3">
        <v>1.1000000000000001E-3</v>
      </c>
      <c r="R31" s="3">
        <v>2E-3</v>
      </c>
      <c r="S31" s="3">
        <v>2.5999999999999999E-3</v>
      </c>
      <c r="T31" s="3">
        <v>0</v>
      </c>
      <c r="U31" s="3">
        <v>6.6600000000000006E-2</v>
      </c>
      <c r="V31" s="3">
        <v>0</v>
      </c>
      <c r="W31" s="3">
        <v>0</v>
      </c>
      <c r="X31" s="3">
        <v>9.5</v>
      </c>
      <c r="Y31" s="3">
        <v>0</v>
      </c>
      <c r="Z31" s="3">
        <v>17.974299999999999</v>
      </c>
      <c r="AB31" s="4">
        <f>(X31/(X31+P31))*100</f>
        <v>79.993263725159991</v>
      </c>
      <c r="AC31" s="4">
        <f>100*P31/(P31+X31)</f>
        <v>20.006736274840012</v>
      </c>
    </row>
    <row r="32" spans="1:29" x14ac:dyDescent="0.3">
      <c r="A32" s="8">
        <v>187</v>
      </c>
      <c r="B32" t="s">
        <v>91</v>
      </c>
      <c r="C32" s="3">
        <v>39.770000000000003</v>
      </c>
      <c r="D32" s="3">
        <v>18.690000000000001</v>
      </c>
      <c r="E32" s="3">
        <v>8.9999999999999993E-3</v>
      </c>
      <c r="F32" s="3">
        <v>0</v>
      </c>
      <c r="G32" s="3">
        <v>1.6899999999999998E-2</v>
      </c>
      <c r="H32" s="3">
        <v>2.9999999999999997E-4</v>
      </c>
      <c r="I32" s="3">
        <v>0.5242</v>
      </c>
      <c r="J32" s="3">
        <v>0</v>
      </c>
      <c r="K32" s="3">
        <v>1.26E-2</v>
      </c>
      <c r="L32" s="3">
        <v>42.43</v>
      </c>
      <c r="M32" s="3">
        <v>3.8800000000000001E-2</v>
      </c>
      <c r="N32" s="7">
        <v>101.4918</v>
      </c>
      <c r="O32" s="3">
        <v>6.0039999999999996</v>
      </c>
      <c r="P32" s="3">
        <v>2.36</v>
      </c>
      <c r="Q32" s="3">
        <v>1.6999999999999999E-3</v>
      </c>
      <c r="R32" s="3">
        <v>0</v>
      </c>
      <c r="S32" s="3">
        <v>4.8999999999999998E-3</v>
      </c>
      <c r="T32" s="3">
        <v>0</v>
      </c>
      <c r="U32" s="3">
        <v>6.7000000000000004E-2</v>
      </c>
      <c r="V32" s="3">
        <v>0</v>
      </c>
      <c r="W32" s="3">
        <v>1.5E-3</v>
      </c>
      <c r="X32" s="3">
        <v>9.5500000000000007</v>
      </c>
      <c r="Y32" s="3">
        <v>4.4000000000000003E-3</v>
      </c>
      <c r="Z32" s="3">
        <v>17.993600000000001</v>
      </c>
      <c r="AB32" s="4">
        <f>(X32/(X32+P32))*100</f>
        <v>80.184718723761549</v>
      </c>
      <c r="AC32" s="4">
        <f>100*P32/(P32+X32)</f>
        <v>19.815281276238455</v>
      </c>
    </row>
    <row r="33" spans="1:30" x14ac:dyDescent="0.3">
      <c r="A33" s="8">
        <v>98</v>
      </c>
      <c r="B33" t="s">
        <v>27</v>
      </c>
      <c r="C33" s="3">
        <v>39.880000000000003</v>
      </c>
      <c r="D33" s="3">
        <v>18.21</v>
      </c>
      <c r="E33" s="3">
        <v>4.4999999999999997E-3</v>
      </c>
      <c r="F33" s="3">
        <v>2.8E-3</v>
      </c>
      <c r="G33" s="3">
        <v>3.0700000000000002E-2</v>
      </c>
      <c r="H33" s="3">
        <v>1.0200000000000001E-2</v>
      </c>
      <c r="I33" s="3">
        <v>0.46910000000000002</v>
      </c>
      <c r="J33" s="3">
        <v>0.2172</v>
      </c>
      <c r="K33" s="3">
        <v>0</v>
      </c>
      <c r="L33" s="3">
        <v>42.15</v>
      </c>
      <c r="M33" s="3">
        <v>2.87E-2</v>
      </c>
      <c r="N33" s="7">
        <v>101.00320000000001</v>
      </c>
      <c r="O33" s="3">
        <v>6.0369999999999999</v>
      </c>
      <c r="P33" s="3">
        <v>2.306</v>
      </c>
      <c r="Q33" s="3">
        <v>8.9999999999999998E-4</v>
      </c>
      <c r="R33" s="3">
        <v>2.9999999999999997E-4</v>
      </c>
      <c r="S33" s="3">
        <v>8.9999999999999993E-3</v>
      </c>
      <c r="T33" s="3">
        <v>1.8E-3</v>
      </c>
      <c r="U33" s="3">
        <v>6.0100000000000001E-2</v>
      </c>
      <c r="V33" s="3">
        <v>3.5200000000000002E-2</v>
      </c>
      <c r="W33" s="3">
        <v>0</v>
      </c>
      <c r="X33" s="3">
        <v>9.51</v>
      </c>
      <c r="Y33" s="3">
        <v>3.3E-3</v>
      </c>
      <c r="Z33" s="3">
        <v>17.9636</v>
      </c>
      <c r="AB33" s="4">
        <f>(X33/(X33+P33))*100</f>
        <v>80.484089370345302</v>
      </c>
      <c r="AC33" s="4">
        <f>100*P33/(P33+X33)</f>
        <v>19.515910629654705</v>
      </c>
    </row>
    <row r="34" spans="1:30" x14ac:dyDescent="0.3">
      <c r="A34" s="8">
        <v>186</v>
      </c>
      <c r="B34" t="s">
        <v>90</v>
      </c>
      <c r="C34" s="3">
        <v>39.89</v>
      </c>
      <c r="D34" s="3">
        <v>18.96</v>
      </c>
      <c r="E34" s="3">
        <v>5.5999999999999999E-3</v>
      </c>
      <c r="F34" s="3">
        <v>1.9E-3</v>
      </c>
      <c r="G34" s="3">
        <v>1.43E-2</v>
      </c>
      <c r="H34" s="3">
        <v>0</v>
      </c>
      <c r="I34" s="3">
        <v>0.52129999999999999</v>
      </c>
      <c r="J34" s="3">
        <v>7.7999999999999996E-3</v>
      </c>
      <c r="K34" s="3">
        <v>0</v>
      </c>
      <c r="L34" s="3">
        <v>42.24</v>
      </c>
      <c r="M34" s="3">
        <v>1.4999999999999999E-2</v>
      </c>
      <c r="N34" s="7">
        <v>101.6558</v>
      </c>
      <c r="O34" s="3">
        <v>6.0179999999999998</v>
      </c>
      <c r="P34" s="3">
        <v>2.3929999999999998</v>
      </c>
      <c r="Q34" s="3">
        <v>1.1000000000000001E-3</v>
      </c>
      <c r="R34" s="3">
        <v>2.0000000000000001E-4</v>
      </c>
      <c r="S34" s="3">
        <v>4.1999999999999997E-3</v>
      </c>
      <c r="T34" s="3">
        <v>0</v>
      </c>
      <c r="U34" s="3">
        <v>6.6600000000000006E-2</v>
      </c>
      <c r="V34" s="3">
        <v>1.2999999999999999E-3</v>
      </c>
      <c r="W34" s="3">
        <v>0</v>
      </c>
      <c r="X34" s="3">
        <v>9.4979999999999993</v>
      </c>
      <c r="Y34" s="3">
        <v>1.6999999999999999E-3</v>
      </c>
      <c r="Z34" s="3">
        <v>17.984100000000002</v>
      </c>
      <c r="AB34" s="4">
        <f>(X34/(X34+P34))*100</f>
        <v>79.875536119754443</v>
      </c>
      <c r="AC34" s="4">
        <f>100*P34/(P34+X34)</f>
        <v>20.124463880245564</v>
      </c>
    </row>
    <row r="35" spans="1:30" x14ac:dyDescent="0.3">
      <c r="A35" s="8">
        <v>117</v>
      </c>
      <c r="B35" t="s">
        <v>43</v>
      </c>
      <c r="C35" s="3">
        <v>39.94</v>
      </c>
      <c r="D35" s="3">
        <v>18.829999999999998</v>
      </c>
      <c r="E35" s="3">
        <v>0</v>
      </c>
      <c r="F35" s="3">
        <v>0</v>
      </c>
      <c r="G35" s="3">
        <v>6.1000000000000004E-3</v>
      </c>
      <c r="H35" s="3">
        <v>0</v>
      </c>
      <c r="I35" s="3">
        <v>0.5091</v>
      </c>
      <c r="J35" s="3">
        <v>0</v>
      </c>
      <c r="K35" s="3">
        <v>0</v>
      </c>
      <c r="L35" s="3">
        <v>42.58</v>
      </c>
      <c r="M35" s="3">
        <v>2.3099999999999999E-2</v>
      </c>
      <c r="N35" s="7">
        <v>101.8883</v>
      </c>
      <c r="O35" s="3">
        <v>6.0069999999999997</v>
      </c>
      <c r="P35" s="3">
        <v>2.3679999999999999</v>
      </c>
      <c r="Q35" s="3">
        <v>0</v>
      </c>
      <c r="R35" s="3">
        <v>0</v>
      </c>
      <c r="S35" s="3">
        <v>1.8E-3</v>
      </c>
      <c r="T35" s="3">
        <v>0</v>
      </c>
      <c r="U35" s="3">
        <v>6.4899999999999999E-2</v>
      </c>
      <c r="V35" s="3">
        <v>0</v>
      </c>
      <c r="W35" s="3">
        <v>0</v>
      </c>
      <c r="X35" s="3">
        <v>9.5470000000000006</v>
      </c>
      <c r="Y35" s="3">
        <v>2.5999999999999999E-3</v>
      </c>
      <c r="Z35" s="3">
        <v>17.991399999999999</v>
      </c>
      <c r="AB35" s="4">
        <f>(X35/(X35+P35))*100</f>
        <v>80.125891733109526</v>
      </c>
      <c r="AC35" s="4">
        <f>100*P35/(P35+X35)</f>
        <v>19.87410826689047</v>
      </c>
    </row>
    <row r="36" spans="1:30" x14ac:dyDescent="0.3">
      <c r="A36" s="8">
        <v>162</v>
      </c>
      <c r="B36" t="s">
        <v>74</v>
      </c>
      <c r="C36" s="3">
        <v>39.94</v>
      </c>
      <c r="D36" s="3">
        <v>18.690000000000001</v>
      </c>
      <c r="E36" s="3">
        <v>0</v>
      </c>
      <c r="F36" s="3">
        <v>3.2399999999999998E-2</v>
      </c>
      <c r="G36" s="3">
        <v>7.4999999999999997E-3</v>
      </c>
      <c r="H36" s="3">
        <v>0</v>
      </c>
      <c r="I36" s="3">
        <v>0.5091</v>
      </c>
      <c r="J36" s="3">
        <v>8.3999999999999995E-3</v>
      </c>
      <c r="K36" s="3">
        <v>0</v>
      </c>
      <c r="L36" s="3">
        <v>42.18</v>
      </c>
      <c r="M36" s="3">
        <v>9.5999999999999992E-3</v>
      </c>
      <c r="N36" s="7">
        <v>101.37690000000001</v>
      </c>
      <c r="O36" s="3">
        <v>6.0330000000000004</v>
      </c>
      <c r="P36" s="3">
        <v>2.3610000000000002</v>
      </c>
      <c r="Q36" s="3">
        <v>0</v>
      </c>
      <c r="R36" s="3">
        <v>3.8999999999999998E-3</v>
      </c>
      <c r="S36" s="3">
        <v>2.2000000000000001E-3</v>
      </c>
      <c r="T36" s="3">
        <v>0</v>
      </c>
      <c r="U36" s="3">
        <v>6.5100000000000005E-2</v>
      </c>
      <c r="V36" s="3">
        <v>1.4E-3</v>
      </c>
      <c r="W36" s="3">
        <v>0</v>
      </c>
      <c r="X36" s="3">
        <v>9.4990000000000006</v>
      </c>
      <c r="Y36" s="3">
        <v>1.1000000000000001E-3</v>
      </c>
      <c r="Z36" s="3">
        <v>17.966699999999999</v>
      </c>
      <c r="AB36" s="4">
        <f>(X36/(X36+P36))*100</f>
        <v>80.092748735244513</v>
      </c>
      <c r="AC36" s="4">
        <f>100*P36/(P36+X36)</f>
        <v>19.90725126475548</v>
      </c>
    </row>
    <row r="37" spans="1:30" x14ac:dyDescent="0.3">
      <c r="A37" s="8">
        <v>99</v>
      </c>
      <c r="B37" t="s">
        <v>28</v>
      </c>
      <c r="C37" s="3">
        <v>40.020000000000003</v>
      </c>
      <c r="D37" s="3">
        <v>18.39</v>
      </c>
      <c r="E37" s="3">
        <v>1.01E-2</v>
      </c>
      <c r="F37" s="3">
        <v>5.5999999999999999E-3</v>
      </c>
      <c r="G37" s="3">
        <v>4.3099999999999999E-2</v>
      </c>
      <c r="H37" s="3">
        <v>1.95E-2</v>
      </c>
      <c r="I37" s="3">
        <v>0.49299999999999999</v>
      </c>
      <c r="J37" s="3">
        <v>4.9799999999999997E-2</v>
      </c>
      <c r="K37" s="3">
        <v>0</v>
      </c>
      <c r="L37" s="3">
        <v>42.31</v>
      </c>
      <c r="M37" s="3">
        <v>1.7600000000000001E-2</v>
      </c>
      <c r="N37" s="7">
        <v>101.3587</v>
      </c>
      <c r="O37" s="3">
        <v>6.0380000000000003</v>
      </c>
      <c r="P37" s="3">
        <v>2.3199999999999998</v>
      </c>
      <c r="Q37" s="3">
        <v>1.9E-3</v>
      </c>
      <c r="R37" s="3">
        <v>6.9999999999999999E-4</v>
      </c>
      <c r="S37" s="3">
        <v>1.26E-2</v>
      </c>
      <c r="T37" s="3">
        <v>3.5000000000000001E-3</v>
      </c>
      <c r="U37" s="3">
        <v>6.3E-2</v>
      </c>
      <c r="V37" s="3">
        <v>8.0999999999999996E-3</v>
      </c>
      <c r="W37" s="3">
        <v>0</v>
      </c>
      <c r="X37" s="3">
        <v>9.5150000000000006</v>
      </c>
      <c r="Y37" s="3">
        <v>2E-3</v>
      </c>
      <c r="Z37" s="3">
        <v>17.9648</v>
      </c>
      <c r="AB37" s="4">
        <f>(X37/(X37+P37))*100</f>
        <v>80.397127165187996</v>
      </c>
      <c r="AC37" s="4">
        <f>100*P37/(P37+X37)</f>
        <v>19.602872834811993</v>
      </c>
    </row>
    <row r="38" spans="1:30" x14ac:dyDescent="0.3">
      <c r="A38" s="8">
        <v>163</v>
      </c>
      <c r="B38" t="s">
        <v>75</v>
      </c>
      <c r="C38" s="3">
        <v>40.04</v>
      </c>
      <c r="D38" s="3">
        <v>18.899999999999999</v>
      </c>
      <c r="E38" s="3">
        <v>6.7000000000000002E-3</v>
      </c>
      <c r="F38" s="3">
        <v>8.9999999999999998E-4</v>
      </c>
      <c r="G38" s="3">
        <v>2.4500000000000001E-2</v>
      </c>
      <c r="H38" s="3">
        <v>0</v>
      </c>
      <c r="I38" s="3">
        <v>0.51929999999999998</v>
      </c>
      <c r="J38" s="3">
        <v>0</v>
      </c>
      <c r="K38" s="3">
        <v>3.7100000000000001E-2</v>
      </c>
      <c r="L38" s="3">
        <v>42.59</v>
      </c>
      <c r="M38" s="3">
        <v>3.2000000000000002E-3</v>
      </c>
      <c r="N38" s="7">
        <v>102.1216</v>
      </c>
      <c r="O38" s="3">
        <v>6.0110000000000001</v>
      </c>
      <c r="P38" s="3">
        <v>2.3719999999999999</v>
      </c>
      <c r="Q38" s="3">
        <v>1.2999999999999999E-3</v>
      </c>
      <c r="R38" s="3">
        <v>1E-4</v>
      </c>
      <c r="S38" s="3">
        <v>7.1000000000000004E-3</v>
      </c>
      <c r="T38" s="3">
        <v>0</v>
      </c>
      <c r="U38" s="3">
        <v>6.6000000000000003E-2</v>
      </c>
      <c r="V38" s="3">
        <v>0</v>
      </c>
      <c r="W38" s="3">
        <v>4.4999999999999997E-3</v>
      </c>
      <c r="X38" s="3">
        <v>9.5299999999999994</v>
      </c>
      <c r="Y38" s="3">
        <v>4.0000000000000002E-4</v>
      </c>
      <c r="Z38" s="3">
        <v>17.9925</v>
      </c>
      <c r="AB38" s="4">
        <f>(X38/(X38+P38))*100</f>
        <v>80.070576373718708</v>
      </c>
      <c r="AC38" s="4">
        <f>100*P38/(P38+X38)</f>
        <v>19.929423626281299</v>
      </c>
    </row>
    <row r="39" spans="1:30" x14ac:dyDescent="0.3">
      <c r="A39" s="8">
        <v>161</v>
      </c>
      <c r="B39" t="s">
        <v>73</v>
      </c>
      <c r="C39" s="3">
        <v>40.049999999999997</v>
      </c>
      <c r="D39" s="3">
        <v>18.559999999999999</v>
      </c>
      <c r="E39" s="3">
        <v>2.81E-2</v>
      </c>
      <c r="F39" s="3">
        <v>1.67E-2</v>
      </c>
      <c r="G39" s="3">
        <v>4.2900000000000001E-2</v>
      </c>
      <c r="H39" s="3">
        <v>0</v>
      </c>
      <c r="I39" s="3">
        <v>0.48799999999999999</v>
      </c>
      <c r="J39" s="3">
        <v>3.3E-3</v>
      </c>
      <c r="K39" s="3">
        <v>0</v>
      </c>
      <c r="L39" s="3">
        <v>41.49</v>
      </c>
      <c r="M39" s="3">
        <v>1.5100000000000001E-2</v>
      </c>
      <c r="N39" s="7">
        <v>100.694</v>
      </c>
      <c r="O39" s="3">
        <v>6.0839999999999996</v>
      </c>
      <c r="P39" s="3">
        <v>2.3580000000000001</v>
      </c>
      <c r="Q39" s="3">
        <v>5.4000000000000003E-3</v>
      </c>
      <c r="R39" s="3">
        <v>2E-3</v>
      </c>
      <c r="S39" s="3">
        <v>1.26E-2</v>
      </c>
      <c r="T39" s="3">
        <v>0</v>
      </c>
      <c r="U39" s="3">
        <v>6.2799999999999995E-2</v>
      </c>
      <c r="V39" s="3">
        <v>5.0000000000000001E-4</v>
      </c>
      <c r="W39" s="3">
        <v>0</v>
      </c>
      <c r="X39" s="3">
        <v>9.3960000000000008</v>
      </c>
      <c r="Y39" s="3">
        <v>1.6999999999999999E-3</v>
      </c>
      <c r="Z39" s="3">
        <v>17.922999999999998</v>
      </c>
      <c r="AB39" s="4">
        <f>(X39/(X39+P39))*100</f>
        <v>79.938744257274124</v>
      </c>
      <c r="AC39" s="4">
        <f>100*P39/(P39+X39)</f>
        <v>20.06125574272588</v>
      </c>
    </row>
    <row r="40" spans="1:30" x14ac:dyDescent="0.3">
      <c r="A40" s="8">
        <v>172</v>
      </c>
      <c r="B40" t="s">
        <v>80</v>
      </c>
      <c r="C40" s="3">
        <v>40.119999999999997</v>
      </c>
      <c r="D40" s="3">
        <v>18.37</v>
      </c>
      <c r="E40" s="3">
        <v>2.3599999999999999E-2</v>
      </c>
      <c r="F40" s="3">
        <v>7.4999999999999997E-3</v>
      </c>
      <c r="G40" s="3">
        <v>2.3400000000000001E-2</v>
      </c>
      <c r="H40" s="3">
        <v>4.0000000000000001E-3</v>
      </c>
      <c r="I40" s="3">
        <v>0.54069999999999996</v>
      </c>
      <c r="J40" s="3">
        <v>0.1013</v>
      </c>
      <c r="K40" s="3">
        <v>2.1700000000000001E-2</v>
      </c>
      <c r="L40" s="3">
        <v>41.9</v>
      </c>
      <c r="M40" s="3">
        <v>5.4000000000000003E-3</v>
      </c>
      <c r="N40" s="7">
        <v>101.11750000000001</v>
      </c>
      <c r="O40" s="3">
        <v>6.0670000000000002</v>
      </c>
      <c r="P40" s="3">
        <v>2.323</v>
      </c>
      <c r="Q40" s="3">
        <v>4.5999999999999999E-3</v>
      </c>
      <c r="R40" s="3">
        <v>8.9999999999999998E-4</v>
      </c>
      <c r="S40" s="3">
        <v>6.8999999999999999E-3</v>
      </c>
      <c r="T40" s="3">
        <v>6.9999999999999999E-4</v>
      </c>
      <c r="U40" s="3">
        <v>6.93E-2</v>
      </c>
      <c r="V40" s="3">
        <v>1.6400000000000001E-2</v>
      </c>
      <c r="W40" s="3">
        <v>2.5999999999999999E-3</v>
      </c>
      <c r="X40" s="3">
        <v>9.4450000000000003</v>
      </c>
      <c r="Y40" s="3">
        <v>5.9999999999999995E-4</v>
      </c>
      <c r="Z40" s="3">
        <v>17.937000000000001</v>
      </c>
      <c r="AB40" s="4">
        <f>(X40/(X40+P40))*100</f>
        <v>80.260027192386133</v>
      </c>
      <c r="AC40" s="4">
        <f>100*P40/(P40+X40)</f>
        <v>19.739972807613867</v>
      </c>
    </row>
    <row r="41" spans="1:30" x14ac:dyDescent="0.3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7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C41" s="4"/>
      <c r="AD41" s="2"/>
    </row>
    <row r="42" spans="1:30" x14ac:dyDescent="0.3">
      <c r="A42" s="8">
        <v>68</v>
      </c>
      <c r="B42" t="s">
        <v>16</v>
      </c>
      <c r="C42" s="3">
        <v>54.38</v>
      </c>
      <c r="D42" s="3">
        <v>4.08</v>
      </c>
      <c r="E42" s="3">
        <v>0</v>
      </c>
      <c r="F42" s="3">
        <v>0.92889999999999995</v>
      </c>
      <c r="G42" s="3">
        <v>0.64600000000000002</v>
      </c>
      <c r="H42" s="3">
        <v>0.53800000000000003</v>
      </c>
      <c r="I42" s="3">
        <v>0.28749999999999998</v>
      </c>
      <c r="J42" s="3">
        <v>22.33</v>
      </c>
      <c r="K42" s="3">
        <v>0</v>
      </c>
      <c r="L42" s="3">
        <v>16.89</v>
      </c>
      <c r="M42" s="3">
        <v>0.52910000000000001</v>
      </c>
      <c r="N42" s="7">
        <v>100.60939999999999</v>
      </c>
      <c r="O42" s="3">
        <v>7.91</v>
      </c>
      <c r="P42" s="3">
        <v>0.497</v>
      </c>
      <c r="Q42" s="3">
        <v>0</v>
      </c>
      <c r="R42" s="3">
        <v>0.10680000000000001</v>
      </c>
      <c r="S42" s="3">
        <v>0.1822</v>
      </c>
      <c r="T42" s="3">
        <v>9.2200000000000004E-2</v>
      </c>
      <c r="U42" s="3">
        <v>3.5400000000000001E-2</v>
      </c>
      <c r="V42" s="3">
        <v>3.48</v>
      </c>
      <c r="W42" s="3">
        <v>0</v>
      </c>
      <c r="X42" s="3">
        <v>3.6629999999999998</v>
      </c>
      <c r="Y42" s="3">
        <v>5.79E-2</v>
      </c>
      <c r="Z42" s="3">
        <v>16.0245</v>
      </c>
      <c r="AC42" s="4">
        <f>100*P42/(P42+X42)</f>
        <v>11.947115384615385</v>
      </c>
    </row>
    <row r="43" spans="1:30" x14ac:dyDescent="0.3">
      <c r="A43" s="8">
        <v>133</v>
      </c>
      <c r="B43" t="s">
        <v>54</v>
      </c>
      <c r="C43" s="3">
        <v>55.17</v>
      </c>
      <c r="D43" s="3">
        <v>3.7</v>
      </c>
      <c r="E43" s="3">
        <v>0</v>
      </c>
      <c r="F43" s="3">
        <v>0.87790000000000001</v>
      </c>
      <c r="G43" s="3">
        <v>0.64319999999999999</v>
      </c>
      <c r="H43" s="3">
        <v>0.51939999999999997</v>
      </c>
      <c r="I43" s="3">
        <v>0.26790000000000003</v>
      </c>
      <c r="J43" s="3">
        <v>22.53</v>
      </c>
      <c r="K43" s="3">
        <v>1.84E-2</v>
      </c>
      <c r="L43" s="3">
        <v>16.649999999999999</v>
      </c>
      <c r="M43" s="3">
        <v>0.53290000000000004</v>
      </c>
      <c r="N43" s="7">
        <v>100.9096</v>
      </c>
      <c r="O43" s="3">
        <v>7.976</v>
      </c>
      <c r="P43" s="3">
        <v>0.44700000000000001</v>
      </c>
      <c r="Q43" s="3">
        <v>0</v>
      </c>
      <c r="R43" s="3">
        <v>0.1003</v>
      </c>
      <c r="S43" s="3">
        <v>0.18029999999999999</v>
      </c>
      <c r="T43" s="3">
        <v>8.8499999999999995E-2</v>
      </c>
      <c r="U43" s="3">
        <v>3.2800000000000003E-2</v>
      </c>
      <c r="V43" s="3">
        <v>3.49</v>
      </c>
      <c r="W43" s="3">
        <v>2.0999999999999999E-3</v>
      </c>
      <c r="X43" s="3">
        <v>3.5870000000000002</v>
      </c>
      <c r="Y43" s="3">
        <v>5.79E-2</v>
      </c>
      <c r="Z43" s="3">
        <v>15.9619</v>
      </c>
      <c r="AC43" s="4">
        <f>100*P43/(P43+X43)</f>
        <v>11.080813088745662</v>
      </c>
    </row>
    <row r="44" spans="1:30" x14ac:dyDescent="0.3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7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30" x14ac:dyDescent="0.3">
      <c r="A45" s="8">
        <v>205</v>
      </c>
      <c r="B45" t="s">
        <v>101</v>
      </c>
      <c r="C45" s="3">
        <v>54.05</v>
      </c>
      <c r="D45" s="3">
        <v>12.98</v>
      </c>
      <c r="E45" s="3">
        <v>1.8100000000000002E-2</v>
      </c>
      <c r="F45" s="3">
        <v>0.14530000000000001</v>
      </c>
      <c r="G45" s="3">
        <v>6.3100000000000003E-2</v>
      </c>
      <c r="H45" s="3">
        <v>0.15509999999999999</v>
      </c>
      <c r="I45" s="3">
        <v>0.5202</v>
      </c>
      <c r="J45" s="3">
        <v>0.71299999999999997</v>
      </c>
      <c r="K45" s="3">
        <v>5.1400000000000001E-2</v>
      </c>
      <c r="L45" s="3">
        <v>31.19</v>
      </c>
      <c r="M45" s="3">
        <v>0.19800000000000001</v>
      </c>
      <c r="N45" s="7">
        <v>100.08410000000001</v>
      </c>
      <c r="O45" s="3">
        <v>7.7439999999999998</v>
      </c>
      <c r="P45" s="3">
        <v>1.556</v>
      </c>
      <c r="Q45" s="3">
        <v>3.3E-3</v>
      </c>
      <c r="R45" s="3">
        <v>1.6500000000000001E-2</v>
      </c>
      <c r="S45" s="3">
        <v>1.7500000000000002E-2</v>
      </c>
      <c r="T45" s="3">
        <v>2.6200000000000001E-2</v>
      </c>
      <c r="U45" s="3">
        <v>6.3100000000000003E-2</v>
      </c>
      <c r="V45" s="3">
        <v>0.1094</v>
      </c>
      <c r="W45" s="3">
        <v>5.8999999999999999E-3</v>
      </c>
      <c r="X45" s="3">
        <v>6.6619999999999999</v>
      </c>
      <c r="Y45" s="3">
        <v>2.1299999999999999E-2</v>
      </c>
      <c r="Z45" s="3">
        <v>16.225300000000001</v>
      </c>
      <c r="AB45" s="4">
        <f>(X45/(X45+P45))*100</f>
        <v>81.065952786566072</v>
      </c>
      <c r="AC45" s="4">
        <f>P45/(P45+X45)*100</f>
        <v>18.934047213433928</v>
      </c>
    </row>
    <row r="46" spans="1:30" x14ac:dyDescent="0.3">
      <c r="A46" s="8">
        <v>218</v>
      </c>
      <c r="B46" t="s">
        <v>107</v>
      </c>
      <c r="C46" s="3">
        <v>54.6</v>
      </c>
      <c r="D46" s="3">
        <v>12.14</v>
      </c>
      <c r="E46" s="3">
        <v>1.9300000000000001E-2</v>
      </c>
      <c r="F46" s="3">
        <v>0.1114</v>
      </c>
      <c r="G46" s="3">
        <v>0</v>
      </c>
      <c r="H46" s="3">
        <v>0.1646</v>
      </c>
      <c r="I46" s="3">
        <v>0.50390000000000001</v>
      </c>
      <c r="J46" s="3">
        <v>0.58120000000000005</v>
      </c>
      <c r="K46" s="3">
        <v>0</v>
      </c>
      <c r="L46" s="3">
        <v>31.32</v>
      </c>
      <c r="M46" s="3">
        <v>0.1744</v>
      </c>
      <c r="N46" s="7">
        <v>99.614800000000002</v>
      </c>
      <c r="O46" s="3">
        <v>7.81</v>
      </c>
      <c r="P46" s="3">
        <v>1.452</v>
      </c>
      <c r="Q46" s="3">
        <v>3.5000000000000001E-3</v>
      </c>
      <c r="R46" s="3">
        <v>1.26E-2</v>
      </c>
      <c r="S46" s="3">
        <v>0</v>
      </c>
      <c r="T46" s="3">
        <v>2.7799999999999998E-2</v>
      </c>
      <c r="U46" s="3">
        <v>6.1100000000000002E-2</v>
      </c>
      <c r="V46" s="3">
        <v>8.9099999999999999E-2</v>
      </c>
      <c r="W46" s="3">
        <v>0</v>
      </c>
      <c r="X46" s="3">
        <v>6.6769999999999996</v>
      </c>
      <c r="Y46" s="3">
        <v>1.8800000000000001E-2</v>
      </c>
      <c r="Z46" s="3">
        <v>16.151900000000001</v>
      </c>
      <c r="AB46" s="4">
        <f>(X46/(X46+P46))*100</f>
        <v>82.138024357239516</v>
      </c>
      <c r="AC46" s="4">
        <f>P46/(P46+X46)*100</f>
        <v>17.861975642760488</v>
      </c>
      <c r="AD46" t="s">
        <v>124</v>
      </c>
    </row>
    <row r="47" spans="1:30" x14ac:dyDescent="0.3">
      <c r="A47" s="8">
        <v>225</v>
      </c>
      <c r="B47" t="s">
        <v>112</v>
      </c>
      <c r="C47" s="3">
        <v>54.66</v>
      </c>
      <c r="D47" s="3">
        <v>11.49</v>
      </c>
      <c r="E47" s="3">
        <v>9.1000000000000004E-3</v>
      </c>
      <c r="F47" s="3">
        <v>0.12809999999999999</v>
      </c>
      <c r="G47" s="3">
        <v>4.1700000000000001E-2</v>
      </c>
      <c r="H47" s="3">
        <v>0.15670000000000001</v>
      </c>
      <c r="I47" s="3">
        <v>0.52880000000000005</v>
      </c>
      <c r="J47" s="3">
        <v>0.80110000000000003</v>
      </c>
      <c r="K47" s="3">
        <v>0</v>
      </c>
      <c r="L47" s="3">
        <v>31.58</v>
      </c>
      <c r="M47" s="3">
        <v>0.1595</v>
      </c>
      <c r="N47" s="7">
        <v>99.555099999999996</v>
      </c>
      <c r="O47" s="3">
        <v>7.8079999999999998</v>
      </c>
      <c r="P47" s="3">
        <v>1.373</v>
      </c>
      <c r="Q47" s="3">
        <v>1.6999999999999999E-3</v>
      </c>
      <c r="R47" s="3">
        <v>1.4500000000000001E-2</v>
      </c>
      <c r="S47" s="3">
        <v>1.15E-2</v>
      </c>
      <c r="T47" s="3">
        <v>2.64E-2</v>
      </c>
      <c r="U47" s="3">
        <v>6.4000000000000001E-2</v>
      </c>
      <c r="V47" s="3">
        <v>0.1226</v>
      </c>
      <c r="W47" s="3">
        <v>0</v>
      </c>
      <c r="X47" s="3">
        <v>6.7229999999999999</v>
      </c>
      <c r="Y47" s="3">
        <v>1.7100000000000001E-2</v>
      </c>
      <c r="Z47" s="3">
        <v>16.161799999999999</v>
      </c>
      <c r="AB47" s="4">
        <f>(X47/(X47+P47))*100</f>
        <v>83.041007905138343</v>
      </c>
      <c r="AC47" s="4">
        <f>P47/(P47+X47)*100</f>
        <v>16.95899209486166</v>
      </c>
      <c r="AD47" t="s">
        <v>124</v>
      </c>
    </row>
    <row r="48" spans="1:30" x14ac:dyDescent="0.3">
      <c r="A48" s="8">
        <v>203</v>
      </c>
      <c r="B48" t="s">
        <v>99</v>
      </c>
      <c r="C48" s="3">
        <v>54.9</v>
      </c>
      <c r="D48" s="3">
        <v>11.92</v>
      </c>
      <c r="E48" s="3">
        <v>1.1000000000000001E-3</v>
      </c>
      <c r="F48" s="3">
        <v>0.14419999999999999</v>
      </c>
      <c r="G48" s="3">
        <v>1.1599999999999999E-2</v>
      </c>
      <c r="H48" s="3">
        <v>0.1968</v>
      </c>
      <c r="I48" s="3">
        <v>0.51680000000000004</v>
      </c>
      <c r="J48" s="3">
        <v>0.76380000000000003</v>
      </c>
      <c r="K48" s="3">
        <v>4.8599999999999997E-2</v>
      </c>
      <c r="L48" s="3">
        <v>31.33</v>
      </c>
      <c r="M48" s="3">
        <v>0.19400000000000001</v>
      </c>
      <c r="N48" s="7">
        <v>100.02679999999999</v>
      </c>
      <c r="O48" s="3">
        <v>7.8150000000000004</v>
      </c>
      <c r="P48" s="3">
        <v>1.419</v>
      </c>
      <c r="Q48" s="3">
        <v>2.0000000000000001E-4</v>
      </c>
      <c r="R48" s="3">
        <v>1.6199999999999999E-2</v>
      </c>
      <c r="S48" s="3">
        <v>3.2000000000000002E-3</v>
      </c>
      <c r="T48" s="3">
        <v>3.3000000000000002E-2</v>
      </c>
      <c r="U48" s="3">
        <v>6.2300000000000001E-2</v>
      </c>
      <c r="V48" s="3">
        <v>0.11650000000000001</v>
      </c>
      <c r="W48" s="3">
        <v>5.5999999999999999E-3</v>
      </c>
      <c r="X48" s="3">
        <v>6.649</v>
      </c>
      <c r="Y48" s="3">
        <v>2.0799999999999999E-2</v>
      </c>
      <c r="Z48" s="3">
        <v>16.140799999999999</v>
      </c>
      <c r="AB48" s="4">
        <f>(X48/(X48+P48))*100</f>
        <v>82.411998016856728</v>
      </c>
      <c r="AC48" s="4">
        <f>P48/(P48+X48)*100</f>
        <v>17.588001983143283</v>
      </c>
    </row>
    <row r="49" spans="1:29" x14ac:dyDescent="0.3">
      <c r="A49" s="8">
        <v>204</v>
      </c>
      <c r="B49" t="s">
        <v>100</v>
      </c>
      <c r="C49" s="3">
        <v>55.22</v>
      </c>
      <c r="D49" s="3">
        <v>12.25</v>
      </c>
      <c r="E49" s="3">
        <v>5.7000000000000002E-3</v>
      </c>
      <c r="F49" s="3">
        <v>0.13150000000000001</v>
      </c>
      <c r="G49" s="3">
        <v>2.1299999999999999E-2</v>
      </c>
      <c r="H49" s="3">
        <v>0.1842</v>
      </c>
      <c r="I49" s="3">
        <v>0.52559999999999996</v>
      </c>
      <c r="J49" s="3">
        <v>0.82350000000000001</v>
      </c>
      <c r="K49" s="3">
        <v>0</v>
      </c>
      <c r="L49" s="3">
        <v>31.7</v>
      </c>
      <c r="M49" s="3">
        <v>0.20180000000000001</v>
      </c>
      <c r="N49" s="7">
        <v>101.0635</v>
      </c>
      <c r="O49" s="3">
        <v>7.7919999999999998</v>
      </c>
      <c r="P49" s="3">
        <v>1.446</v>
      </c>
      <c r="Q49" s="3">
        <v>1E-3</v>
      </c>
      <c r="R49" s="3">
        <v>1.47E-2</v>
      </c>
      <c r="S49" s="3">
        <v>5.7999999999999996E-3</v>
      </c>
      <c r="T49" s="3">
        <v>3.0599999999999999E-2</v>
      </c>
      <c r="U49" s="3">
        <v>6.2799999999999995E-2</v>
      </c>
      <c r="V49" s="3">
        <v>0.1245</v>
      </c>
      <c r="W49" s="3">
        <v>0</v>
      </c>
      <c r="X49" s="3">
        <v>6.6680000000000001</v>
      </c>
      <c r="Y49" s="3">
        <v>2.1399999999999999E-2</v>
      </c>
      <c r="Z49" s="3">
        <v>16.166899999999998</v>
      </c>
      <c r="AB49" s="4">
        <f>(X49/(X49+P49))*100</f>
        <v>82.178949963026866</v>
      </c>
      <c r="AC49" s="4">
        <f>P49/(P49+X49)*100</f>
        <v>17.82105003697313</v>
      </c>
    </row>
    <row r="50" spans="1:29" x14ac:dyDescent="0.3">
      <c r="A50" s="8">
        <v>110</v>
      </c>
      <c r="B50" t="s">
        <v>38</v>
      </c>
      <c r="C50" s="3">
        <v>56.38</v>
      </c>
      <c r="D50" s="3">
        <v>11.79</v>
      </c>
      <c r="E50" s="3">
        <v>1.0200000000000001E-2</v>
      </c>
      <c r="F50" s="3">
        <v>0.17180000000000001</v>
      </c>
      <c r="G50" s="3">
        <v>3.2800000000000003E-2</v>
      </c>
      <c r="H50" s="3">
        <v>0.2044</v>
      </c>
      <c r="I50" s="3">
        <v>0.55520000000000003</v>
      </c>
      <c r="J50" s="3">
        <v>0.69510000000000005</v>
      </c>
      <c r="K50" s="3">
        <v>0</v>
      </c>
      <c r="L50" s="3">
        <v>30.25</v>
      </c>
      <c r="M50" s="3">
        <v>0.19570000000000001</v>
      </c>
      <c r="N50" s="7">
        <v>100.2851</v>
      </c>
      <c r="O50" s="3">
        <v>7.9669999999999996</v>
      </c>
      <c r="P50" s="3">
        <v>1.3939999999999999</v>
      </c>
      <c r="Q50" s="3">
        <v>1.8E-3</v>
      </c>
      <c r="R50" s="3">
        <v>1.9199999999999998E-2</v>
      </c>
      <c r="S50" s="3">
        <v>8.9999999999999993E-3</v>
      </c>
      <c r="T50" s="3">
        <v>3.4000000000000002E-2</v>
      </c>
      <c r="U50" s="3">
        <v>6.6500000000000004E-2</v>
      </c>
      <c r="V50" s="3">
        <v>0.1053</v>
      </c>
      <c r="W50" s="3">
        <v>0</v>
      </c>
      <c r="X50" s="3">
        <v>6.3730000000000002</v>
      </c>
      <c r="Y50" s="3">
        <v>2.0799999999999999E-2</v>
      </c>
      <c r="Z50" s="3">
        <v>15.990600000000001</v>
      </c>
      <c r="AB50" s="4">
        <f>(X50/(X50+P50))*100</f>
        <v>82.052272434659457</v>
      </c>
      <c r="AC50" s="4">
        <f>P50/(P50+X50)*100</f>
        <v>17.947727565340539</v>
      </c>
    </row>
    <row r="51" spans="1:29" x14ac:dyDescent="0.3">
      <c r="A51" s="8">
        <v>73</v>
      </c>
      <c r="B51" t="s">
        <v>19</v>
      </c>
      <c r="C51" s="3">
        <v>56.44</v>
      </c>
      <c r="D51" s="3">
        <v>11.95</v>
      </c>
      <c r="E51" s="3">
        <v>0</v>
      </c>
      <c r="F51" s="3">
        <v>0.14799999999999999</v>
      </c>
      <c r="G51" s="3">
        <v>2.5899999999999999E-2</v>
      </c>
      <c r="H51" s="3">
        <v>0.16789999999999999</v>
      </c>
      <c r="I51" s="3">
        <v>0.55549999999999999</v>
      </c>
      <c r="J51" s="3">
        <v>0.83640000000000003</v>
      </c>
      <c r="K51" s="3">
        <v>1.9099999999999999E-2</v>
      </c>
      <c r="L51" s="3">
        <v>30.8</v>
      </c>
      <c r="M51" s="3">
        <v>0.188</v>
      </c>
      <c r="N51" s="7">
        <v>101.1307</v>
      </c>
      <c r="O51" s="3">
        <v>7.923</v>
      </c>
      <c r="P51" s="3">
        <v>1.403</v>
      </c>
      <c r="Q51" s="3">
        <v>0</v>
      </c>
      <c r="R51" s="3">
        <v>1.6400000000000001E-2</v>
      </c>
      <c r="S51" s="3">
        <v>7.0000000000000001E-3</v>
      </c>
      <c r="T51" s="3">
        <v>2.7799999999999998E-2</v>
      </c>
      <c r="U51" s="3">
        <v>6.6100000000000006E-2</v>
      </c>
      <c r="V51" s="3">
        <v>0.1258</v>
      </c>
      <c r="W51" s="3">
        <v>2.2000000000000001E-3</v>
      </c>
      <c r="X51" s="3">
        <v>6.4459999999999997</v>
      </c>
      <c r="Y51" s="3">
        <v>1.9800000000000002E-2</v>
      </c>
      <c r="Z51" s="3">
        <v>16.037099999999999</v>
      </c>
      <c r="AB51" s="4">
        <f>(X51/(X51+P51))*100</f>
        <v>82.125111479169306</v>
      </c>
      <c r="AC51" s="4">
        <f>P51/(P51+X51)*100</f>
        <v>17.87488852083068</v>
      </c>
    </row>
    <row r="52" spans="1:29" x14ac:dyDescent="0.3">
      <c r="A52" s="8">
        <v>93</v>
      </c>
      <c r="B52" t="s">
        <v>26</v>
      </c>
      <c r="C52" s="3">
        <v>56.5</v>
      </c>
      <c r="D52" s="3">
        <v>11.73</v>
      </c>
      <c r="E52" s="3">
        <v>1.7000000000000001E-2</v>
      </c>
      <c r="F52" s="3">
        <v>0.13739999999999999</v>
      </c>
      <c r="G52" s="3">
        <v>4.3299999999999998E-2</v>
      </c>
      <c r="H52" s="3">
        <v>0.2104</v>
      </c>
      <c r="I52" s="3">
        <v>0.43919999999999998</v>
      </c>
      <c r="J52" s="3">
        <v>0.65820000000000001</v>
      </c>
      <c r="K52" s="3">
        <v>7.7000000000000002E-3</v>
      </c>
      <c r="L52" s="3">
        <v>30.51</v>
      </c>
      <c r="M52" s="3">
        <v>0.18429999999999999</v>
      </c>
      <c r="N52" s="7">
        <v>100.4374</v>
      </c>
      <c r="O52" s="3">
        <v>7.9649999999999999</v>
      </c>
      <c r="P52" s="3">
        <v>1.383</v>
      </c>
      <c r="Q52" s="3">
        <v>3.0999999999999999E-3</v>
      </c>
      <c r="R52" s="3">
        <v>1.5299999999999999E-2</v>
      </c>
      <c r="S52" s="3">
        <v>1.18E-2</v>
      </c>
      <c r="T52" s="3">
        <v>3.5000000000000003E-2</v>
      </c>
      <c r="U52" s="3">
        <v>5.2400000000000002E-2</v>
      </c>
      <c r="V52" s="3">
        <v>9.9400000000000002E-2</v>
      </c>
      <c r="W52" s="3">
        <v>8.9999999999999998E-4</v>
      </c>
      <c r="X52" s="3">
        <v>6.4119999999999999</v>
      </c>
      <c r="Y52" s="3">
        <v>1.95E-2</v>
      </c>
      <c r="Z52" s="3">
        <v>15.997400000000001</v>
      </c>
      <c r="AB52" s="4">
        <f>(X52/(X52+P52))*100</f>
        <v>82.257857601026302</v>
      </c>
      <c r="AC52" s="4">
        <f>P52/(P52+X52)*100</f>
        <v>17.742142398973701</v>
      </c>
    </row>
    <row r="53" spans="1:29" x14ac:dyDescent="0.3">
      <c r="A53" s="8">
        <v>67</v>
      </c>
      <c r="B53" t="s">
        <v>15</v>
      </c>
      <c r="C53" s="3">
        <v>56.56</v>
      </c>
      <c r="D53" s="3">
        <v>11.87</v>
      </c>
      <c r="E53" s="3">
        <v>5.7000000000000002E-3</v>
      </c>
      <c r="F53" s="3">
        <v>0.14810000000000001</v>
      </c>
      <c r="G53" s="3">
        <v>1.7500000000000002E-2</v>
      </c>
      <c r="H53" s="3">
        <v>0.17050000000000001</v>
      </c>
      <c r="I53" s="3">
        <v>0.49769999999999998</v>
      </c>
      <c r="J53" s="3">
        <v>0.84509999999999996</v>
      </c>
      <c r="K53" s="3">
        <v>2.0999999999999999E-3</v>
      </c>
      <c r="L53" s="3">
        <v>30.69</v>
      </c>
      <c r="M53" s="3">
        <v>0.22370000000000001</v>
      </c>
      <c r="N53" s="7">
        <v>101.0304</v>
      </c>
      <c r="O53" s="3">
        <v>7.94</v>
      </c>
      <c r="P53" s="3">
        <v>1.393</v>
      </c>
      <c r="Q53" s="3">
        <v>1E-3</v>
      </c>
      <c r="R53" s="3">
        <v>1.6400000000000001E-2</v>
      </c>
      <c r="S53" s="3">
        <v>4.7999999999999996E-3</v>
      </c>
      <c r="T53" s="3">
        <v>2.8199999999999999E-2</v>
      </c>
      <c r="U53" s="3">
        <v>5.9200000000000003E-2</v>
      </c>
      <c r="V53" s="3">
        <v>0.12709999999999999</v>
      </c>
      <c r="W53" s="3">
        <v>2.0000000000000001E-4</v>
      </c>
      <c r="X53" s="3">
        <v>6.4240000000000004</v>
      </c>
      <c r="Y53" s="3">
        <v>2.3599999999999999E-2</v>
      </c>
      <c r="Z53" s="3">
        <v>16.017600000000002</v>
      </c>
      <c r="AB53" s="4">
        <f>(X53/(X53+P53))*100</f>
        <v>82.179864398106702</v>
      </c>
      <c r="AC53" s="4">
        <f>P53/(P53+X53)*100</f>
        <v>17.820135601893309</v>
      </c>
    </row>
    <row r="54" spans="1:29" x14ac:dyDescent="0.3">
      <c r="A54" s="8">
        <v>171</v>
      </c>
      <c r="B54" t="s">
        <v>79</v>
      </c>
      <c r="C54" s="3">
        <v>56.64</v>
      </c>
      <c r="D54" s="3">
        <v>11.39</v>
      </c>
      <c r="E54" s="3">
        <v>1.9300000000000001E-2</v>
      </c>
      <c r="F54" s="3">
        <v>0.1109</v>
      </c>
      <c r="G54" s="3">
        <v>3.56E-2</v>
      </c>
      <c r="H54" s="3">
        <v>0.154</v>
      </c>
      <c r="I54" s="3">
        <v>0.54090000000000005</v>
      </c>
      <c r="J54" s="3">
        <v>0.61909999999999998</v>
      </c>
      <c r="K54" s="3">
        <v>4.58E-2</v>
      </c>
      <c r="L54" s="3">
        <v>29.79</v>
      </c>
      <c r="M54" s="3">
        <v>0.17749999999999999</v>
      </c>
      <c r="N54" s="7">
        <v>99.523200000000003</v>
      </c>
      <c r="O54" s="3">
        <v>8.0389999999999997</v>
      </c>
      <c r="P54" s="3">
        <v>1.3520000000000001</v>
      </c>
      <c r="Q54" s="3">
        <v>3.5000000000000001E-3</v>
      </c>
      <c r="R54" s="3">
        <v>1.24E-2</v>
      </c>
      <c r="S54" s="3">
        <v>9.7999999999999997E-3</v>
      </c>
      <c r="T54" s="3">
        <v>2.58E-2</v>
      </c>
      <c r="U54" s="3">
        <v>6.5000000000000002E-2</v>
      </c>
      <c r="V54" s="3">
        <v>9.4200000000000006E-2</v>
      </c>
      <c r="W54" s="3">
        <v>5.1999999999999998E-3</v>
      </c>
      <c r="X54" s="3">
        <v>6.3029999999999999</v>
      </c>
      <c r="Y54" s="3">
        <v>1.89E-2</v>
      </c>
      <c r="Z54" s="3">
        <v>15.928800000000001</v>
      </c>
      <c r="AB54" s="4">
        <f>(X54/(X54+P54))*100</f>
        <v>82.338340953625078</v>
      </c>
      <c r="AC54" s="4">
        <f>P54/(P54+X54)*100</f>
        <v>17.661659046374918</v>
      </c>
    </row>
    <row r="55" spans="1:29" x14ac:dyDescent="0.3">
      <c r="A55" s="8">
        <v>83</v>
      </c>
      <c r="B55" t="s">
        <v>22</v>
      </c>
      <c r="C55" s="3">
        <v>56.66</v>
      </c>
      <c r="D55" s="3">
        <v>11.98</v>
      </c>
      <c r="E55" s="3">
        <v>0</v>
      </c>
      <c r="F55" s="3">
        <v>0.104</v>
      </c>
      <c r="G55" s="3">
        <v>2.0500000000000001E-2</v>
      </c>
      <c r="H55" s="3">
        <v>0.1986</v>
      </c>
      <c r="I55" s="3">
        <v>0.53110000000000002</v>
      </c>
      <c r="J55" s="3">
        <v>0.69499999999999995</v>
      </c>
      <c r="K55" s="3">
        <v>2.6800000000000001E-2</v>
      </c>
      <c r="L55" s="3">
        <v>31.03</v>
      </c>
      <c r="M55" s="3">
        <v>0.2356</v>
      </c>
      <c r="N55" s="7">
        <v>101.4815</v>
      </c>
      <c r="O55" s="3">
        <v>7.9210000000000003</v>
      </c>
      <c r="P55" s="3">
        <v>1.401</v>
      </c>
      <c r="Q55" s="3">
        <v>0</v>
      </c>
      <c r="R55" s="3">
        <v>1.15E-2</v>
      </c>
      <c r="S55" s="3">
        <v>5.4999999999999997E-3</v>
      </c>
      <c r="T55" s="3">
        <v>3.27E-2</v>
      </c>
      <c r="U55" s="3">
        <v>6.2899999999999998E-2</v>
      </c>
      <c r="V55" s="3">
        <v>0.1041</v>
      </c>
      <c r="W55" s="3">
        <v>3.0000000000000001E-3</v>
      </c>
      <c r="X55" s="3">
        <v>6.468</v>
      </c>
      <c r="Y55" s="3">
        <v>2.4799999999999999E-2</v>
      </c>
      <c r="Z55" s="3">
        <v>16.034500000000001</v>
      </c>
      <c r="AB55" s="4">
        <f>(X55/(X55+P55))*100</f>
        <v>82.195958825772024</v>
      </c>
      <c r="AC55" s="4">
        <f>P55/(P55+X55)*100</f>
        <v>17.804041174227983</v>
      </c>
    </row>
    <row r="56" spans="1:29" x14ac:dyDescent="0.3">
      <c r="A56" s="8">
        <v>86</v>
      </c>
      <c r="B56" t="s">
        <v>23</v>
      </c>
      <c r="C56" s="3">
        <v>56.71</v>
      </c>
      <c r="D56" s="3">
        <v>11.73</v>
      </c>
      <c r="E56" s="3">
        <v>1.3599999999999999E-2</v>
      </c>
      <c r="F56" s="3">
        <v>0.17100000000000001</v>
      </c>
      <c r="G56" s="3">
        <v>4.6800000000000001E-2</v>
      </c>
      <c r="H56" s="3">
        <v>0.1497</v>
      </c>
      <c r="I56" s="3">
        <v>0.49009999999999998</v>
      </c>
      <c r="J56" s="3">
        <v>0.65180000000000005</v>
      </c>
      <c r="K56" s="3">
        <v>5.6500000000000002E-2</v>
      </c>
      <c r="L56" s="3">
        <v>31.08</v>
      </c>
      <c r="M56" s="3">
        <v>0.1774</v>
      </c>
      <c r="N56" s="7">
        <v>101.27679999999999</v>
      </c>
      <c r="O56" s="3">
        <v>7.9359999999999999</v>
      </c>
      <c r="P56" s="3">
        <v>1.373</v>
      </c>
      <c r="Q56" s="3">
        <v>2.3999999999999998E-3</v>
      </c>
      <c r="R56" s="3">
        <v>1.89E-2</v>
      </c>
      <c r="S56" s="3">
        <v>1.2699999999999999E-2</v>
      </c>
      <c r="T56" s="3">
        <v>2.47E-2</v>
      </c>
      <c r="U56" s="3">
        <v>5.8099999999999999E-2</v>
      </c>
      <c r="V56" s="3">
        <v>9.7699999999999995E-2</v>
      </c>
      <c r="W56" s="3">
        <v>6.4000000000000003E-3</v>
      </c>
      <c r="X56" s="3">
        <v>6.484</v>
      </c>
      <c r="Y56" s="3">
        <v>1.8700000000000001E-2</v>
      </c>
      <c r="Z56" s="3">
        <v>16.032599999999999</v>
      </c>
      <c r="AB56" s="4">
        <f>(X56/(X56+P56))*100</f>
        <v>82.525136820669459</v>
      </c>
      <c r="AC56" s="4">
        <f>P56/(P56+X56)*100</f>
        <v>17.474863179330534</v>
      </c>
    </row>
    <row r="57" spans="1:29" x14ac:dyDescent="0.3">
      <c r="A57" s="8">
        <v>107</v>
      </c>
      <c r="B57" t="s">
        <v>35</v>
      </c>
      <c r="C57" s="3">
        <v>56.81</v>
      </c>
      <c r="D57" s="3">
        <v>11.75</v>
      </c>
      <c r="E57" s="3">
        <v>1.1299999999999999E-2</v>
      </c>
      <c r="F57" s="3">
        <v>0.16619999999999999</v>
      </c>
      <c r="G57" s="3">
        <v>5.7000000000000002E-3</v>
      </c>
      <c r="H57" s="3">
        <v>0.16520000000000001</v>
      </c>
      <c r="I57" s="3">
        <v>0.57709999999999995</v>
      </c>
      <c r="J57" s="3">
        <v>0.71230000000000004</v>
      </c>
      <c r="K57" s="3">
        <v>1.4E-3</v>
      </c>
      <c r="L57" s="3">
        <v>31.06</v>
      </c>
      <c r="M57" s="3">
        <v>0.1744</v>
      </c>
      <c r="N57" s="7">
        <v>101.4335</v>
      </c>
      <c r="O57" s="3">
        <v>7.9379999999999997</v>
      </c>
      <c r="P57" s="3">
        <v>1.3740000000000001</v>
      </c>
      <c r="Q57" s="3">
        <v>2E-3</v>
      </c>
      <c r="R57" s="3">
        <v>1.84E-2</v>
      </c>
      <c r="S57" s="3">
        <v>1.5E-3</v>
      </c>
      <c r="T57" s="3">
        <v>2.7199999999999998E-2</v>
      </c>
      <c r="U57" s="3">
        <v>6.83E-2</v>
      </c>
      <c r="V57" s="3">
        <v>0.1066</v>
      </c>
      <c r="W57" s="3">
        <v>2.0000000000000001E-4</v>
      </c>
      <c r="X57" s="3">
        <v>6.47</v>
      </c>
      <c r="Y57" s="3">
        <v>1.83E-2</v>
      </c>
      <c r="Z57" s="3">
        <v>16.0245</v>
      </c>
      <c r="AB57" s="4">
        <f>(X57/(X57+P57))*100</f>
        <v>82.48342682304947</v>
      </c>
      <c r="AC57" s="4">
        <f>P57/(P57+X57)*100</f>
        <v>17.516573176950541</v>
      </c>
    </row>
    <row r="58" spans="1:29" x14ac:dyDescent="0.3">
      <c r="A58" s="8">
        <v>113</v>
      </c>
      <c r="B58" t="s">
        <v>40</v>
      </c>
      <c r="C58" s="3">
        <v>56.81</v>
      </c>
      <c r="D58" s="3">
        <v>11.76</v>
      </c>
      <c r="E58" s="3">
        <v>4.4999999999999997E-3</v>
      </c>
      <c r="F58" s="3">
        <v>0.15759999999999999</v>
      </c>
      <c r="G58" s="3">
        <v>7.4000000000000003E-3</v>
      </c>
      <c r="H58" s="3">
        <v>0.2014</v>
      </c>
      <c r="I58" s="3">
        <v>0.54559999999999997</v>
      </c>
      <c r="J58" s="3">
        <v>0.75580000000000003</v>
      </c>
      <c r="K58" s="3">
        <v>1.6899999999999998E-2</v>
      </c>
      <c r="L58" s="3">
        <v>30.33</v>
      </c>
      <c r="M58" s="3">
        <v>0.17369999999999999</v>
      </c>
      <c r="N58" s="7">
        <v>100.7628</v>
      </c>
      <c r="O58" s="3">
        <v>7.984</v>
      </c>
      <c r="P58" s="3">
        <v>1.383</v>
      </c>
      <c r="Q58" s="3">
        <v>8.0000000000000004E-4</v>
      </c>
      <c r="R58" s="3">
        <v>1.7500000000000002E-2</v>
      </c>
      <c r="S58" s="3">
        <v>2E-3</v>
      </c>
      <c r="T58" s="3">
        <v>3.3399999999999999E-2</v>
      </c>
      <c r="U58" s="3">
        <v>6.4899999999999999E-2</v>
      </c>
      <c r="V58" s="3">
        <v>0.1138</v>
      </c>
      <c r="W58" s="3">
        <v>1.9E-3</v>
      </c>
      <c r="X58" s="3">
        <v>6.3540000000000001</v>
      </c>
      <c r="Y58" s="3">
        <v>1.84E-2</v>
      </c>
      <c r="Z58" s="3">
        <v>15.973800000000001</v>
      </c>
      <c r="AB58" s="4">
        <f>(X58/(X58+P58))*100</f>
        <v>82.124854594804191</v>
      </c>
      <c r="AC58" s="4">
        <f>P58/(P58+X58)*100</f>
        <v>17.875145405195809</v>
      </c>
    </row>
    <row r="59" spans="1:29" x14ac:dyDescent="0.3">
      <c r="A59" s="8">
        <v>115</v>
      </c>
      <c r="B59" t="s">
        <v>42</v>
      </c>
      <c r="C59" s="3">
        <v>56.87</v>
      </c>
      <c r="D59" s="3">
        <v>11.75</v>
      </c>
      <c r="E59" s="3">
        <v>1.0200000000000001E-2</v>
      </c>
      <c r="F59" s="3">
        <v>0.1212</v>
      </c>
      <c r="G59" s="3">
        <v>9.4000000000000004E-3</v>
      </c>
      <c r="H59" s="3">
        <v>0.1535</v>
      </c>
      <c r="I59" s="3">
        <v>0.51639999999999997</v>
      </c>
      <c r="J59" s="3">
        <v>0.64849999999999997</v>
      </c>
      <c r="K59" s="3">
        <v>2.5499999999999998E-2</v>
      </c>
      <c r="L59" s="3">
        <v>30.92</v>
      </c>
      <c r="M59" s="3">
        <v>0.20430000000000001</v>
      </c>
      <c r="N59" s="7">
        <v>101.2289</v>
      </c>
      <c r="O59" s="3">
        <v>7.9560000000000004</v>
      </c>
      <c r="P59" s="3">
        <v>1.375</v>
      </c>
      <c r="Q59" s="3">
        <v>1.8E-3</v>
      </c>
      <c r="R59" s="3">
        <v>1.34E-2</v>
      </c>
      <c r="S59" s="3">
        <v>2.5999999999999999E-3</v>
      </c>
      <c r="T59" s="3">
        <v>2.53E-2</v>
      </c>
      <c r="U59" s="3">
        <v>6.1199999999999997E-2</v>
      </c>
      <c r="V59" s="3">
        <v>9.7199999999999995E-2</v>
      </c>
      <c r="W59" s="3">
        <v>2.8999999999999998E-3</v>
      </c>
      <c r="X59" s="3">
        <v>6.4489999999999998</v>
      </c>
      <c r="Y59" s="3">
        <v>2.1499999999999998E-2</v>
      </c>
      <c r="Z59" s="3">
        <v>16.0059</v>
      </c>
      <c r="AB59" s="4">
        <f>(X59/(X59+P59))*100</f>
        <v>82.425869120654397</v>
      </c>
      <c r="AC59" s="4">
        <f>P59/(P59+X59)*100</f>
        <v>17.574130879345603</v>
      </c>
    </row>
    <row r="60" spans="1:29" x14ac:dyDescent="0.3">
      <c r="A60" s="8">
        <v>76</v>
      </c>
      <c r="B60" t="s">
        <v>21</v>
      </c>
      <c r="C60" s="3">
        <v>56.88</v>
      </c>
      <c r="D60" s="3">
        <v>11.75</v>
      </c>
      <c r="E60" s="3">
        <v>1.1000000000000001E-3</v>
      </c>
      <c r="F60" s="3">
        <v>8.6099999999999996E-2</v>
      </c>
      <c r="G60" s="3">
        <v>2.76E-2</v>
      </c>
      <c r="H60" s="3">
        <v>0.19950000000000001</v>
      </c>
      <c r="I60" s="3">
        <v>0.5706</v>
      </c>
      <c r="J60" s="3">
        <v>0.5353</v>
      </c>
      <c r="K60" s="3">
        <v>0</v>
      </c>
      <c r="L60" s="3">
        <v>31.05</v>
      </c>
      <c r="M60" s="3">
        <v>0.18440000000000001</v>
      </c>
      <c r="N60" s="7">
        <v>101.2846</v>
      </c>
      <c r="O60" s="3">
        <v>7.9509999999999996</v>
      </c>
      <c r="P60" s="3">
        <v>1.3740000000000001</v>
      </c>
      <c r="Q60" s="3">
        <v>2.0000000000000001E-4</v>
      </c>
      <c r="R60" s="3">
        <v>9.4999999999999998E-3</v>
      </c>
      <c r="S60" s="3">
        <v>7.4999999999999997E-3</v>
      </c>
      <c r="T60" s="3">
        <v>3.2899999999999999E-2</v>
      </c>
      <c r="U60" s="3">
        <v>6.7599999999999993E-2</v>
      </c>
      <c r="V60" s="3">
        <v>8.0199999999999994E-2</v>
      </c>
      <c r="W60" s="3">
        <v>0</v>
      </c>
      <c r="X60" s="3">
        <v>6.47</v>
      </c>
      <c r="Y60" s="3">
        <v>1.9400000000000001E-2</v>
      </c>
      <c r="Z60" s="3">
        <v>16.0123</v>
      </c>
      <c r="AB60" s="4">
        <f>(X60/(X60+P60))*100</f>
        <v>82.48342682304947</v>
      </c>
      <c r="AC60" s="4">
        <f>P60/(P60+X60)*100</f>
        <v>17.516573176950541</v>
      </c>
    </row>
    <row r="61" spans="1:29" x14ac:dyDescent="0.3">
      <c r="A61" s="8">
        <v>173</v>
      </c>
      <c r="B61" t="s">
        <v>81</v>
      </c>
      <c r="C61" s="3">
        <v>56.88</v>
      </c>
      <c r="D61" s="3">
        <v>11.92</v>
      </c>
      <c r="E61" s="3">
        <v>2.3E-3</v>
      </c>
      <c r="F61" s="3">
        <v>0.16889999999999999</v>
      </c>
      <c r="G61" s="3">
        <v>8.6999999999999994E-3</v>
      </c>
      <c r="H61" s="3">
        <v>0.17169999999999999</v>
      </c>
      <c r="I61" s="3">
        <v>0.58169999999999999</v>
      </c>
      <c r="J61" s="3">
        <v>0.8619</v>
      </c>
      <c r="K61" s="3">
        <v>1.6299999999999999E-2</v>
      </c>
      <c r="L61" s="3">
        <v>30.25</v>
      </c>
      <c r="M61" s="3">
        <v>0.17130000000000001</v>
      </c>
      <c r="N61" s="7">
        <v>101.03270000000001</v>
      </c>
      <c r="O61" s="3">
        <v>7.9820000000000002</v>
      </c>
      <c r="P61" s="3">
        <v>1.4</v>
      </c>
      <c r="Q61" s="3">
        <v>4.0000000000000002E-4</v>
      </c>
      <c r="R61" s="3">
        <v>1.8700000000000001E-2</v>
      </c>
      <c r="S61" s="3">
        <v>2.3999999999999998E-3</v>
      </c>
      <c r="T61" s="3">
        <v>2.8400000000000002E-2</v>
      </c>
      <c r="U61" s="3">
        <v>6.9099999999999995E-2</v>
      </c>
      <c r="V61" s="3">
        <v>0.12959999999999999</v>
      </c>
      <c r="W61" s="3">
        <v>1.8E-3</v>
      </c>
      <c r="X61" s="3">
        <v>6.3280000000000003</v>
      </c>
      <c r="Y61" s="3">
        <v>1.8100000000000002E-2</v>
      </c>
      <c r="Z61" s="3">
        <v>15.9785</v>
      </c>
      <c r="AB61" s="4">
        <f>(X61/(X61+P61))*100</f>
        <v>81.884057971014499</v>
      </c>
      <c r="AC61" s="4">
        <f>P61/(P61+X61)*100</f>
        <v>18.115942028985508</v>
      </c>
    </row>
    <row r="62" spans="1:29" x14ac:dyDescent="0.3">
      <c r="A62" s="8">
        <v>105</v>
      </c>
      <c r="B62" t="s">
        <v>33</v>
      </c>
      <c r="C62" s="3">
        <v>56.89</v>
      </c>
      <c r="D62" s="3">
        <v>11.66</v>
      </c>
      <c r="E62" s="3">
        <v>0</v>
      </c>
      <c r="F62" s="3">
        <v>0.1336</v>
      </c>
      <c r="G62" s="3">
        <v>1.3100000000000001E-2</v>
      </c>
      <c r="H62" s="3">
        <v>0.14369999999999999</v>
      </c>
      <c r="I62" s="3">
        <v>0.52329999999999999</v>
      </c>
      <c r="J62" s="3">
        <v>0.62209999999999999</v>
      </c>
      <c r="K62" s="3">
        <v>2.0999999999999999E-3</v>
      </c>
      <c r="L62" s="3">
        <v>31.06</v>
      </c>
      <c r="M62" s="3">
        <v>0.19400000000000001</v>
      </c>
      <c r="N62" s="7">
        <v>101.2418</v>
      </c>
      <c r="O62" s="3">
        <v>7.9539999999999997</v>
      </c>
      <c r="P62" s="3">
        <v>1.363</v>
      </c>
      <c r="Q62" s="3">
        <v>0</v>
      </c>
      <c r="R62" s="3">
        <v>1.4800000000000001E-2</v>
      </c>
      <c r="S62" s="3">
        <v>3.5999999999999999E-3</v>
      </c>
      <c r="T62" s="3">
        <v>2.3699999999999999E-2</v>
      </c>
      <c r="U62" s="3">
        <v>6.2E-2</v>
      </c>
      <c r="V62" s="3">
        <v>9.3200000000000005E-2</v>
      </c>
      <c r="W62" s="3">
        <v>2.0000000000000001E-4</v>
      </c>
      <c r="X62" s="3">
        <v>6.4729999999999999</v>
      </c>
      <c r="Y62" s="3">
        <v>2.0400000000000001E-2</v>
      </c>
      <c r="Z62" s="3">
        <v>16.007899999999999</v>
      </c>
      <c r="AB62" s="4">
        <f>(X62/(X62+P62))*100</f>
        <v>82.6059213884635</v>
      </c>
      <c r="AC62" s="4">
        <f>P62/(P62+X62)*100</f>
        <v>17.394078611536496</v>
      </c>
    </row>
    <row r="63" spans="1:29" x14ac:dyDescent="0.3">
      <c r="A63" s="8">
        <v>177</v>
      </c>
      <c r="B63" t="s">
        <v>85</v>
      </c>
      <c r="C63" s="3">
        <v>56.91</v>
      </c>
      <c r="D63" s="3">
        <v>12.15</v>
      </c>
      <c r="E63" s="3">
        <v>2.9499999999999998E-2</v>
      </c>
      <c r="F63" s="3">
        <v>0.1545</v>
      </c>
      <c r="G63" s="3">
        <v>4.82E-2</v>
      </c>
      <c r="H63" s="3">
        <v>0.19589999999999999</v>
      </c>
      <c r="I63" s="3">
        <v>0.57430000000000003</v>
      </c>
      <c r="J63" s="3">
        <v>0.79210000000000003</v>
      </c>
      <c r="K63" s="3">
        <v>2.5999999999999999E-2</v>
      </c>
      <c r="L63" s="3">
        <v>29.96</v>
      </c>
      <c r="M63" s="3">
        <v>0.1993</v>
      </c>
      <c r="N63" s="7">
        <v>101.0398</v>
      </c>
      <c r="O63" s="3">
        <v>7.9930000000000003</v>
      </c>
      <c r="P63" s="3">
        <v>1.4279999999999999</v>
      </c>
      <c r="Q63" s="3">
        <v>5.3E-3</v>
      </c>
      <c r="R63" s="3">
        <v>1.72E-2</v>
      </c>
      <c r="S63" s="3">
        <v>1.3100000000000001E-2</v>
      </c>
      <c r="T63" s="3">
        <v>3.2399999999999998E-2</v>
      </c>
      <c r="U63" s="3">
        <v>6.83E-2</v>
      </c>
      <c r="V63" s="3">
        <v>0.1192</v>
      </c>
      <c r="W63" s="3">
        <v>2.8999999999999998E-3</v>
      </c>
      <c r="X63" s="3">
        <v>6.2709999999999999</v>
      </c>
      <c r="Y63" s="3">
        <v>2.1000000000000001E-2</v>
      </c>
      <c r="Z63" s="3">
        <v>15.971399999999999</v>
      </c>
      <c r="AB63" s="4">
        <f>(X63/(X63+P63))*100</f>
        <v>81.452136641122223</v>
      </c>
      <c r="AC63" s="4">
        <f>P63/(P63+X63)*100</f>
        <v>18.547863358877777</v>
      </c>
    </row>
    <row r="64" spans="1:29" x14ac:dyDescent="0.3">
      <c r="A64" s="8">
        <v>180</v>
      </c>
      <c r="B64" t="s">
        <v>86</v>
      </c>
      <c r="C64" s="3">
        <v>56.92</v>
      </c>
      <c r="D64" s="3">
        <v>12.2</v>
      </c>
      <c r="E64" s="3">
        <v>2.3800000000000002E-2</v>
      </c>
      <c r="F64" s="3">
        <v>0.1517</v>
      </c>
      <c r="G64" s="3">
        <v>2.93E-2</v>
      </c>
      <c r="H64" s="3">
        <v>0.18840000000000001</v>
      </c>
      <c r="I64" s="3">
        <v>0.56259999999999999</v>
      </c>
      <c r="J64" s="3">
        <v>0.75309999999999999</v>
      </c>
      <c r="K64" s="3">
        <v>7.7000000000000002E-3</v>
      </c>
      <c r="L64" s="3">
        <v>30.11</v>
      </c>
      <c r="M64" s="3">
        <v>0.17069999999999999</v>
      </c>
      <c r="N64" s="7">
        <v>101.1172</v>
      </c>
      <c r="O64" s="3">
        <v>7.9880000000000004</v>
      </c>
      <c r="P64" s="3">
        <v>1.431</v>
      </c>
      <c r="Q64" s="3">
        <v>4.3E-3</v>
      </c>
      <c r="R64" s="3">
        <v>1.6799999999999999E-2</v>
      </c>
      <c r="S64" s="3">
        <v>8.0000000000000002E-3</v>
      </c>
      <c r="T64" s="3">
        <v>3.1199999999999999E-2</v>
      </c>
      <c r="U64" s="3">
        <v>6.6900000000000001E-2</v>
      </c>
      <c r="V64" s="3">
        <v>0.1132</v>
      </c>
      <c r="W64" s="3">
        <v>8.9999999999999998E-4</v>
      </c>
      <c r="X64" s="3">
        <v>6.298</v>
      </c>
      <c r="Y64" s="3">
        <v>1.7999999999999999E-2</v>
      </c>
      <c r="Z64" s="3">
        <v>15.9764</v>
      </c>
      <c r="AB64" s="4">
        <f>(X64/(X64+P64))*100</f>
        <v>81.485315047224731</v>
      </c>
      <c r="AC64" s="4">
        <f>P64/(P64+X64)*100</f>
        <v>18.514684952775262</v>
      </c>
    </row>
    <row r="65" spans="1:29" x14ac:dyDescent="0.3">
      <c r="A65" s="8">
        <v>147</v>
      </c>
      <c r="B65" t="s">
        <v>63</v>
      </c>
      <c r="C65" s="3">
        <v>56.93</v>
      </c>
      <c r="D65" s="3">
        <v>11.39</v>
      </c>
      <c r="E65" s="3">
        <v>1.3599999999999999E-2</v>
      </c>
      <c r="F65" s="3">
        <v>0.17</v>
      </c>
      <c r="G65" s="3">
        <v>0.04</v>
      </c>
      <c r="H65" s="3">
        <v>0.20130000000000001</v>
      </c>
      <c r="I65" s="3">
        <v>0.49930000000000002</v>
      </c>
      <c r="J65" s="3">
        <v>0.73540000000000005</v>
      </c>
      <c r="K65" s="3">
        <v>0</v>
      </c>
      <c r="L65" s="3">
        <v>30.72</v>
      </c>
      <c r="M65" s="3">
        <v>0.2261</v>
      </c>
      <c r="N65" s="7">
        <v>100.9256</v>
      </c>
      <c r="O65" s="3">
        <v>7.9740000000000002</v>
      </c>
      <c r="P65" s="3">
        <v>1.335</v>
      </c>
      <c r="Q65" s="3">
        <v>2.3999999999999998E-3</v>
      </c>
      <c r="R65" s="3">
        <v>1.8800000000000001E-2</v>
      </c>
      <c r="S65" s="3">
        <v>1.09E-2</v>
      </c>
      <c r="T65" s="3">
        <v>3.32E-2</v>
      </c>
      <c r="U65" s="3">
        <v>5.9200000000000003E-2</v>
      </c>
      <c r="V65" s="3">
        <v>0.1104</v>
      </c>
      <c r="W65" s="3">
        <v>0</v>
      </c>
      <c r="X65" s="3">
        <v>6.4160000000000004</v>
      </c>
      <c r="Y65" s="3">
        <v>2.3800000000000002E-2</v>
      </c>
      <c r="Z65" s="3">
        <v>15.983700000000001</v>
      </c>
      <c r="AB65" s="4">
        <f>(X65/(X65+P65))*100</f>
        <v>82.776415946329507</v>
      </c>
      <c r="AC65" s="4">
        <f>P65/(P65+X65)*100</f>
        <v>17.223584053670493</v>
      </c>
    </row>
    <row r="66" spans="1:29" x14ac:dyDescent="0.3">
      <c r="A66" s="8">
        <v>166</v>
      </c>
      <c r="B66" t="s">
        <v>76</v>
      </c>
      <c r="C66" s="3">
        <v>56.93</v>
      </c>
      <c r="D66" s="3">
        <v>11.77</v>
      </c>
      <c r="E66" s="3">
        <v>3.3999999999999998E-3</v>
      </c>
      <c r="F66" s="3">
        <v>0.17180000000000001</v>
      </c>
      <c r="G66" s="3">
        <v>1.1900000000000001E-2</v>
      </c>
      <c r="H66" s="3">
        <v>0.1724</v>
      </c>
      <c r="I66" s="3">
        <v>0.4536</v>
      </c>
      <c r="J66" s="3">
        <v>0.57379999999999998</v>
      </c>
      <c r="K66" s="3">
        <v>9.9000000000000008E-3</v>
      </c>
      <c r="L66" s="3">
        <v>30.84</v>
      </c>
      <c r="M66" s="3">
        <v>0.18140000000000001</v>
      </c>
      <c r="N66" s="7">
        <v>101.1181</v>
      </c>
      <c r="O66" s="3">
        <v>7.9669999999999996</v>
      </c>
      <c r="P66" s="3">
        <v>1.3779999999999999</v>
      </c>
      <c r="Q66" s="3">
        <v>5.9999999999999995E-4</v>
      </c>
      <c r="R66" s="3">
        <v>1.9E-2</v>
      </c>
      <c r="S66" s="3">
        <v>3.2000000000000002E-3</v>
      </c>
      <c r="T66" s="3">
        <v>2.8400000000000002E-2</v>
      </c>
      <c r="U66" s="3">
        <v>5.3800000000000001E-2</v>
      </c>
      <c r="V66" s="3">
        <v>8.6099999999999996E-2</v>
      </c>
      <c r="W66" s="3">
        <v>1.1000000000000001E-3</v>
      </c>
      <c r="X66" s="3">
        <v>6.4349999999999996</v>
      </c>
      <c r="Y66" s="3">
        <v>1.9099999999999999E-2</v>
      </c>
      <c r="Z66" s="3">
        <v>15.991300000000001</v>
      </c>
      <c r="AB66" s="4">
        <f>(X66/(X66+P66))*100</f>
        <v>82.362728785357731</v>
      </c>
      <c r="AC66" s="4">
        <f>P66/(P66+X66)*100</f>
        <v>17.637271214642261</v>
      </c>
    </row>
    <row r="67" spans="1:29" x14ac:dyDescent="0.3">
      <c r="A67" s="8">
        <v>118</v>
      </c>
      <c r="B67" t="s">
        <v>44</v>
      </c>
      <c r="C67" s="3">
        <v>56.95</v>
      </c>
      <c r="D67" s="3">
        <v>11.95</v>
      </c>
      <c r="E67" s="3">
        <v>0</v>
      </c>
      <c r="F67" s="3">
        <v>0.13159999999999999</v>
      </c>
      <c r="G67" s="3">
        <v>4.4600000000000001E-2</v>
      </c>
      <c r="H67" s="3">
        <v>0.1741</v>
      </c>
      <c r="I67" s="3">
        <v>0.5141</v>
      </c>
      <c r="J67" s="3">
        <v>0.62160000000000004</v>
      </c>
      <c r="K67" s="3">
        <v>2.8899999999999999E-2</v>
      </c>
      <c r="L67" s="3">
        <v>30.35</v>
      </c>
      <c r="M67" s="3">
        <v>0.17979999999999999</v>
      </c>
      <c r="N67" s="7">
        <v>100.94459999999999</v>
      </c>
      <c r="O67" s="3">
        <v>7.9909999999999997</v>
      </c>
      <c r="P67" s="3">
        <v>1.4019999999999999</v>
      </c>
      <c r="Q67" s="3">
        <v>0</v>
      </c>
      <c r="R67" s="3">
        <v>1.46E-2</v>
      </c>
      <c r="S67" s="3">
        <v>1.21E-2</v>
      </c>
      <c r="T67" s="3">
        <v>2.8799999999999999E-2</v>
      </c>
      <c r="U67" s="3">
        <v>6.1100000000000002E-2</v>
      </c>
      <c r="V67" s="3">
        <v>9.35E-2</v>
      </c>
      <c r="W67" s="3">
        <v>3.3E-3</v>
      </c>
      <c r="X67" s="3">
        <v>6.3490000000000002</v>
      </c>
      <c r="Y67" s="3">
        <v>1.9E-2</v>
      </c>
      <c r="Z67" s="3">
        <v>15.974399999999999</v>
      </c>
      <c r="AB67" s="4">
        <f>(X67/(X67+P67))*100</f>
        <v>81.912011353373757</v>
      </c>
      <c r="AC67" s="4">
        <f>P67/(P67+X67)*100</f>
        <v>18.08798864662624</v>
      </c>
    </row>
    <row r="68" spans="1:29" x14ac:dyDescent="0.3">
      <c r="A68" s="8">
        <v>158</v>
      </c>
      <c r="B68" t="s">
        <v>70</v>
      </c>
      <c r="C68" s="3">
        <v>56.98</v>
      </c>
      <c r="D68" s="3">
        <v>11.55</v>
      </c>
      <c r="E68" s="3">
        <v>3.5200000000000002E-2</v>
      </c>
      <c r="F68" s="3">
        <v>0.1148</v>
      </c>
      <c r="G68" s="3">
        <v>2.69E-2</v>
      </c>
      <c r="H68" s="3">
        <v>0.18029999999999999</v>
      </c>
      <c r="I68" s="3">
        <v>0.58960000000000001</v>
      </c>
      <c r="J68" s="3">
        <v>0.80920000000000003</v>
      </c>
      <c r="K68" s="3">
        <v>0</v>
      </c>
      <c r="L68" s="3">
        <v>30.42</v>
      </c>
      <c r="M68" s="3">
        <v>0.183</v>
      </c>
      <c r="N68" s="7">
        <v>100.88890000000001</v>
      </c>
      <c r="O68" s="3">
        <v>7.992</v>
      </c>
      <c r="P68" s="3">
        <v>1.3540000000000001</v>
      </c>
      <c r="Q68" s="3">
        <v>6.3E-3</v>
      </c>
      <c r="R68" s="3">
        <v>1.2699999999999999E-2</v>
      </c>
      <c r="S68" s="3">
        <v>7.3000000000000001E-3</v>
      </c>
      <c r="T68" s="3">
        <v>2.98E-2</v>
      </c>
      <c r="U68" s="3">
        <v>7.0000000000000007E-2</v>
      </c>
      <c r="V68" s="3">
        <v>0.1216</v>
      </c>
      <c r="W68" s="3">
        <v>0</v>
      </c>
      <c r="X68" s="3">
        <v>6.3609999999999998</v>
      </c>
      <c r="Y68" s="3">
        <v>1.9300000000000001E-2</v>
      </c>
      <c r="Z68" s="3">
        <v>15.9741</v>
      </c>
      <c r="AB68" s="4">
        <f>(X68/(X68+P68))*100</f>
        <v>82.449773169151001</v>
      </c>
      <c r="AC68" s="4">
        <f>P68/(P68+X68)*100</f>
        <v>17.550226830848999</v>
      </c>
    </row>
    <row r="69" spans="1:29" x14ac:dyDescent="0.3">
      <c r="A69" s="8">
        <v>129</v>
      </c>
      <c r="B69" t="s">
        <v>50</v>
      </c>
      <c r="C69" s="3">
        <v>57.01</v>
      </c>
      <c r="D69" s="3">
        <v>11.24</v>
      </c>
      <c r="E69" s="3">
        <v>0</v>
      </c>
      <c r="F69" s="3">
        <v>0.1368</v>
      </c>
      <c r="G69" s="3">
        <v>0</v>
      </c>
      <c r="H69" s="3">
        <v>0.1807</v>
      </c>
      <c r="I69" s="3">
        <v>0.45419999999999999</v>
      </c>
      <c r="J69" s="3">
        <v>0.69930000000000003</v>
      </c>
      <c r="K69" s="3">
        <v>2.1100000000000001E-2</v>
      </c>
      <c r="L69" s="3">
        <v>30.45</v>
      </c>
      <c r="M69" s="3">
        <v>0.1963</v>
      </c>
      <c r="N69" s="7">
        <v>100.3884</v>
      </c>
      <c r="O69" s="3">
        <v>8.0129999999999999</v>
      </c>
      <c r="P69" s="3">
        <v>1.3220000000000001</v>
      </c>
      <c r="Q69" s="3">
        <v>0</v>
      </c>
      <c r="R69" s="3">
        <v>1.52E-2</v>
      </c>
      <c r="S69" s="3">
        <v>0</v>
      </c>
      <c r="T69" s="3">
        <v>2.9899999999999999E-2</v>
      </c>
      <c r="U69" s="3">
        <v>5.4100000000000002E-2</v>
      </c>
      <c r="V69" s="3">
        <v>0.1053</v>
      </c>
      <c r="W69" s="3">
        <v>2.3999999999999998E-3</v>
      </c>
      <c r="X69" s="3">
        <v>6.3810000000000002</v>
      </c>
      <c r="Y69" s="3">
        <v>2.07E-2</v>
      </c>
      <c r="Z69" s="3">
        <v>15.9436</v>
      </c>
      <c r="AB69" s="4">
        <f>(X69/(X69+P69))*100</f>
        <v>82.83785538102039</v>
      </c>
      <c r="AC69" s="4">
        <f>P69/(P69+X69)*100</f>
        <v>17.162144618979617</v>
      </c>
    </row>
    <row r="70" spans="1:29" x14ac:dyDescent="0.3">
      <c r="A70" s="8">
        <v>153</v>
      </c>
      <c r="B70" t="s">
        <v>67</v>
      </c>
      <c r="C70" s="3">
        <v>57.01</v>
      </c>
      <c r="D70" s="3">
        <v>11.63</v>
      </c>
      <c r="E70" s="3">
        <v>1.8200000000000001E-2</v>
      </c>
      <c r="F70" s="3">
        <v>0.17680000000000001</v>
      </c>
      <c r="G70" s="3">
        <v>1.7600000000000001E-2</v>
      </c>
      <c r="H70" s="3">
        <v>0.15790000000000001</v>
      </c>
      <c r="I70" s="3">
        <v>0.54569999999999996</v>
      </c>
      <c r="J70" s="3">
        <v>0.68579999999999997</v>
      </c>
      <c r="K70" s="3">
        <v>1.1299999999999999E-2</v>
      </c>
      <c r="L70" s="3">
        <v>30.52</v>
      </c>
      <c r="M70" s="3">
        <v>0.18479999999999999</v>
      </c>
      <c r="N70" s="7">
        <v>100.958</v>
      </c>
      <c r="O70" s="3">
        <v>7.99</v>
      </c>
      <c r="P70" s="3">
        <v>1.363</v>
      </c>
      <c r="Q70" s="3">
        <v>3.2000000000000002E-3</v>
      </c>
      <c r="R70" s="3">
        <v>1.9599999999999999E-2</v>
      </c>
      <c r="S70" s="3">
        <v>4.7999999999999996E-3</v>
      </c>
      <c r="T70" s="3">
        <v>2.6100000000000002E-2</v>
      </c>
      <c r="U70" s="3">
        <v>6.4799999999999996E-2</v>
      </c>
      <c r="V70" s="3">
        <v>0.10299999999999999</v>
      </c>
      <c r="W70" s="3">
        <v>1.2999999999999999E-3</v>
      </c>
      <c r="X70" s="3">
        <v>6.3760000000000003</v>
      </c>
      <c r="Y70" s="3">
        <v>1.95E-2</v>
      </c>
      <c r="Z70" s="3">
        <v>15.971299999999999</v>
      </c>
      <c r="AB70" s="4">
        <f>(X70/(X70+P70))*100</f>
        <v>82.387905414136185</v>
      </c>
      <c r="AC70" s="4">
        <f>P70/(P70+X70)*100</f>
        <v>17.612094585863804</v>
      </c>
    </row>
    <row r="71" spans="1:29" x14ac:dyDescent="0.3">
      <c r="A71" s="8">
        <v>124</v>
      </c>
      <c r="B71" t="s">
        <v>47</v>
      </c>
      <c r="C71" s="3">
        <v>57.02</v>
      </c>
      <c r="D71" s="3">
        <v>11.63</v>
      </c>
      <c r="E71" s="3">
        <v>1.1299999999999999E-2</v>
      </c>
      <c r="F71" s="3">
        <v>0.16700000000000001</v>
      </c>
      <c r="G71" s="3">
        <v>7.3000000000000001E-3</v>
      </c>
      <c r="H71" s="3">
        <v>0.15479999999999999</v>
      </c>
      <c r="I71" s="3">
        <v>0.54979999999999996</v>
      </c>
      <c r="J71" s="3">
        <v>0.79279999999999995</v>
      </c>
      <c r="K71" s="3">
        <v>4.0800000000000003E-2</v>
      </c>
      <c r="L71" s="3">
        <v>30.64</v>
      </c>
      <c r="M71" s="3">
        <v>0.2016</v>
      </c>
      <c r="N71" s="7">
        <v>101.2153</v>
      </c>
      <c r="O71" s="3">
        <v>7.976</v>
      </c>
      <c r="P71" s="3">
        <v>1.361</v>
      </c>
      <c r="Q71" s="3">
        <v>2E-3</v>
      </c>
      <c r="R71" s="3">
        <v>1.8499999999999999E-2</v>
      </c>
      <c r="S71" s="3">
        <v>2E-3</v>
      </c>
      <c r="T71" s="3">
        <v>2.5499999999999998E-2</v>
      </c>
      <c r="U71" s="3">
        <v>6.5100000000000005E-2</v>
      </c>
      <c r="V71" s="3">
        <v>0.1188</v>
      </c>
      <c r="W71" s="3">
        <v>4.5999999999999999E-3</v>
      </c>
      <c r="X71" s="3">
        <v>6.3879999999999999</v>
      </c>
      <c r="Y71" s="3">
        <v>2.12E-2</v>
      </c>
      <c r="Z71" s="3">
        <v>15.982699999999999</v>
      </c>
      <c r="AB71" s="4">
        <f>(X71/(X71+P71))*100</f>
        <v>82.43644341205318</v>
      </c>
      <c r="AC71" s="4">
        <f>P71/(P71+X71)*100</f>
        <v>17.563556587946831</v>
      </c>
    </row>
    <row r="72" spans="1:29" x14ac:dyDescent="0.3">
      <c r="A72" s="8">
        <v>141</v>
      </c>
      <c r="B72" t="s">
        <v>61</v>
      </c>
      <c r="C72" s="3">
        <v>57.03</v>
      </c>
      <c r="D72" s="3">
        <v>11.74</v>
      </c>
      <c r="E72" s="3">
        <v>0</v>
      </c>
      <c r="F72" s="3">
        <v>0.13669999999999999</v>
      </c>
      <c r="G72" s="3">
        <v>3.2500000000000001E-2</v>
      </c>
      <c r="H72" s="3">
        <v>0.20380000000000001</v>
      </c>
      <c r="I72" s="3">
        <v>0.5484</v>
      </c>
      <c r="J72" s="3">
        <v>0.63170000000000004</v>
      </c>
      <c r="K72" s="3">
        <v>2.8999999999999998E-3</v>
      </c>
      <c r="L72" s="3">
        <v>30.62</v>
      </c>
      <c r="M72" s="3">
        <v>0.20130000000000001</v>
      </c>
      <c r="N72" s="7">
        <v>101.1472</v>
      </c>
      <c r="O72" s="3">
        <v>7.98</v>
      </c>
      <c r="P72" s="3">
        <v>1.3740000000000001</v>
      </c>
      <c r="Q72" s="3">
        <v>0</v>
      </c>
      <c r="R72" s="3">
        <v>1.5100000000000001E-2</v>
      </c>
      <c r="S72" s="3">
        <v>8.8000000000000005E-3</v>
      </c>
      <c r="T72" s="3">
        <v>3.3599999999999998E-2</v>
      </c>
      <c r="U72" s="3">
        <v>6.5000000000000002E-2</v>
      </c>
      <c r="V72" s="3">
        <v>9.4700000000000006E-2</v>
      </c>
      <c r="W72" s="3">
        <v>2.9999999999999997E-4</v>
      </c>
      <c r="X72" s="3">
        <v>6.3860000000000001</v>
      </c>
      <c r="Y72" s="3">
        <v>2.12E-2</v>
      </c>
      <c r="Z72" s="3">
        <v>15.9787</v>
      </c>
      <c r="AB72" s="4">
        <f>(X72/(X72+P72))*100</f>
        <v>82.293814432989691</v>
      </c>
      <c r="AC72" s="4">
        <f>P72/(P72+X72)*100</f>
        <v>17.706185567010309</v>
      </c>
    </row>
    <row r="73" spans="1:29" x14ac:dyDescent="0.3">
      <c r="A73" s="8">
        <v>156</v>
      </c>
      <c r="B73" t="s">
        <v>69</v>
      </c>
      <c r="C73" s="3">
        <v>57.08</v>
      </c>
      <c r="D73" s="3">
        <v>11.75</v>
      </c>
      <c r="E73" s="3">
        <v>9.1000000000000004E-3</v>
      </c>
      <c r="F73" s="3">
        <v>0.12509999999999999</v>
      </c>
      <c r="G73" s="3">
        <v>1.8700000000000001E-2</v>
      </c>
      <c r="H73" s="3">
        <v>0.19939999999999999</v>
      </c>
      <c r="I73" s="3">
        <v>0.54530000000000001</v>
      </c>
      <c r="J73" s="3">
        <v>0.75590000000000002</v>
      </c>
      <c r="K73" s="3">
        <v>0</v>
      </c>
      <c r="L73" s="3">
        <v>30.43</v>
      </c>
      <c r="M73" s="3">
        <v>0.21149999999999999</v>
      </c>
      <c r="N73" s="7">
        <v>101.125</v>
      </c>
      <c r="O73" s="3">
        <v>7.99</v>
      </c>
      <c r="P73" s="3">
        <v>1.3759999999999999</v>
      </c>
      <c r="Q73" s="3">
        <v>1.6000000000000001E-3</v>
      </c>
      <c r="R73" s="3">
        <v>1.38E-2</v>
      </c>
      <c r="S73" s="3">
        <v>5.1000000000000004E-3</v>
      </c>
      <c r="T73" s="3">
        <v>3.2899999999999999E-2</v>
      </c>
      <c r="U73" s="3">
        <v>6.4699999999999994E-2</v>
      </c>
      <c r="V73" s="3">
        <v>0.1134</v>
      </c>
      <c r="W73" s="3">
        <v>0</v>
      </c>
      <c r="X73" s="3">
        <v>6.3490000000000002</v>
      </c>
      <c r="Y73" s="3">
        <v>2.23E-2</v>
      </c>
      <c r="Z73" s="3">
        <v>15.9689</v>
      </c>
      <c r="AB73" s="4">
        <f>(X73/(X73+P73))*100</f>
        <v>82.187702265372181</v>
      </c>
      <c r="AC73" s="4">
        <f>P73/(P73+X73)*100</f>
        <v>17.81229773462783</v>
      </c>
    </row>
    <row r="74" spans="1:29" x14ac:dyDescent="0.3">
      <c r="A74" s="8">
        <v>130</v>
      </c>
      <c r="B74" t="s">
        <v>51</v>
      </c>
      <c r="C74" s="3">
        <v>57.11</v>
      </c>
      <c r="D74" s="3">
        <v>11.53</v>
      </c>
      <c r="E74" s="3">
        <v>3.3999999999999998E-3</v>
      </c>
      <c r="F74" s="3">
        <v>0.1482</v>
      </c>
      <c r="G74" s="3">
        <v>4.0800000000000003E-2</v>
      </c>
      <c r="H74" s="3">
        <v>0.18640000000000001</v>
      </c>
      <c r="I74" s="3">
        <v>0.65</v>
      </c>
      <c r="J74" s="3">
        <v>0.61709999999999998</v>
      </c>
      <c r="K74" s="3">
        <v>2.0500000000000001E-2</v>
      </c>
      <c r="L74" s="3">
        <v>30.78</v>
      </c>
      <c r="M74" s="3">
        <v>0.21390000000000001</v>
      </c>
      <c r="N74" s="7">
        <v>101.30029999999999</v>
      </c>
      <c r="O74" s="3">
        <v>7.976</v>
      </c>
      <c r="P74" s="3">
        <v>1.347</v>
      </c>
      <c r="Q74" s="3">
        <v>5.9999999999999995E-4</v>
      </c>
      <c r="R74" s="3">
        <v>1.6400000000000001E-2</v>
      </c>
      <c r="S74" s="3">
        <v>1.11E-2</v>
      </c>
      <c r="T74" s="3">
        <v>3.0700000000000002E-2</v>
      </c>
      <c r="U74" s="3">
        <v>7.6899999999999996E-2</v>
      </c>
      <c r="V74" s="3">
        <v>9.2299999999999993E-2</v>
      </c>
      <c r="W74" s="3">
        <v>2.3E-3</v>
      </c>
      <c r="X74" s="3">
        <v>6.4080000000000004</v>
      </c>
      <c r="Y74" s="3">
        <v>2.2499999999999999E-2</v>
      </c>
      <c r="Z74" s="3">
        <v>15.9838</v>
      </c>
      <c r="AB74" s="4">
        <f>(X74/(X74+P74))*100</f>
        <v>82.630560928433255</v>
      </c>
      <c r="AC74" s="4">
        <f>P74/(P74+X74)*100</f>
        <v>17.369439071566728</v>
      </c>
    </row>
    <row r="75" spans="1:29" x14ac:dyDescent="0.3">
      <c r="A75" s="8">
        <v>182</v>
      </c>
      <c r="B75" t="s">
        <v>88</v>
      </c>
      <c r="C75" s="3">
        <v>57.12</v>
      </c>
      <c r="D75" s="3">
        <v>11.5</v>
      </c>
      <c r="E75" s="3">
        <v>2.9499999999999998E-2</v>
      </c>
      <c r="F75" s="3">
        <v>0.13780000000000001</v>
      </c>
      <c r="G75" s="3">
        <v>3.0200000000000001E-2</v>
      </c>
      <c r="H75" s="3">
        <v>0.20019999999999999</v>
      </c>
      <c r="I75" s="3">
        <v>0.54859999999999998</v>
      </c>
      <c r="J75" s="3">
        <v>0.79520000000000002</v>
      </c>
      <c r="K75" s="3">
        <v>0</v>
      </c>
      <c r="L75" s="3">
        <v>30.13</v>
      </c>
      <c r="M75" s="3">
        <v>0.21360000000000001</v>
      </c>
      <c r="N75" s="7">
        <v>100.705</v>
      </c>
      <c r="O75" s="3">
        <v>8.0180000000000007</v>
      </c>
      <c r="P75" s="3">
        <v>1.35</v>
      </c>
      <c r="Q75" s="3">
        <v>5.3E-3</v>
      </c>
      <c r="R75" s="3">
        <v>1.5299999999999999E-2</v>
      </c>
      <c r="S75" s="3">
        <v>8.2000000000000007E-3</v>
      </c>
      <c r="T75" s="3">
        <v>3.3099999999999997E-2</v>
      </c>
      <c r="U75" s="3">
        <v>6.5199999999999994E-2</v>
      </c>
      <c r="V75" s="3">
        <v>0.1196</v>
      </c>
      <c r="W75" s="3">
        <v>0</v>
      </c>
      <c r="X75" s="3">
        <v>6.3040000000000003</v>
      </c>
      <c r="Y75" s="3">
        <v>2.2499999999999999E-2</v>
      </c>
      <c r="Z75" s="3">
        <v>15.9412</v>
      </c>
      <c r="AB75" s="4">
        <f>(X75/(X75+P75))*100</f>
        <v>82.362163574601524</v>
      </c>
      <c r="AC75" s="4">
        <f>P75/(P75+X75)*100</f>
        <v>17.637836425398486</v>
      </c>
    </row>
    <row r="76" spans="1:29" x14ac:dyDescent="0.3">
      <c r="A76" s="8">
        <v>142</v>
      </c>
      <c r="B76" t="s">
        <v>62</v>
      </c>
      <c r="C76" s="3">
        <v>57.15</v>
      </c>
      <c r="D76" s="3">
        <v>11.83</v>
      </c>
      <c r="E76" s="3">
        <v>0</v>
      </c>
      <c r="F76" s="3">
        <v>0.1918</v>
      </c>
      <c r="G76" s="3">
        <v>2.3800000000000002E-2</v>
      </c>
      <c r="H76" s="3">
        <v>0.15079999999999999</v>
      </c>
      <c r="I76" s="3">
        <v>0.5212</v>
      </c>
      <c r="J76" s="3">
        <v>0.69930000000000003</v>
      </c>
      <c r="K76" s="3">
        <v>0</v>
      </c>
      <c r="L76" s="3">
        <v>30.49</v>
      </c>
      <c r="M76" s="3">
        <v>0.15590000000000001</v>
      </c>
      <c r="N76" s="7">
        <v>101.2128</v>
      </c>
      <c r="O76" s="3">
        <v>7.9939999999999998</v>
      </c>
      <c r="P76" s="3">
        <v>1.3839999999999999</v>
      </c>
      <c r="Q76" s="3">
        <v>0</v>
      </c>
      <c r="R76" s="3">
        <v>2.12E-2</v>
      </c>
      <c r="S76" s="3">
        <v>6.4000000000000003E-3</v>
      </c>
      <c r="T76" s="3">
        <v>2.4899999999999999E-2</v>
      </c>
      <c r="U76" s="3">
        <v>6.1699999999999998E-2</v>
      </c>
      <c r="V76" s="3">
        <v>0.1048</v>
      </c>
      <c r="W76" s="3">
        <v>0</v>
      </c>
      <c r="X76" s="3">
        <v>6.3570000000000002</v>
      </c>
      <c r="Y76" s="3">
        <v>1.6400000000000001E-2</v>
      </c>
      <c r="Z76" s="3">
        <v>15.970499999999999</v>
      </c>
      <c r="AB76" s="4">
        <f>(X76/(X76+P76))*100</f>
        <v>82.121172975067822</v>
      </c>
      <c r="AC76" s="4">
        <f>P76/(P76+X76)*100</f>
        <v>17.878827024932178</v>
      </c>
    </row>
    <row r="77" spans="1:29" x14ac:dyDescent="0.3">
      <c r="A77" s="8">
        <v>176</v>
      </c>
      <c r="B77" t="s">
        <v>84</v>
      </c>
      <c r="C77" s="3">
        <v>57.15</v>
      </c>
      <c r="D77" s="3">
        <v>11.79</v>
      </c>
      <c r="E77" s="3">
        <v>2.3E-3</v>
      </c>
      <c r="F77" s="3">
        <v>0.1777</v>
      </c>
      <c r="G77" s="3">
        <v>1.23E-2</v>
      </c>
      <c r="H77" s="3">
        <v>0.2218</v>
      </c>
      <c r="I77" s="3">
        <v>0.58909999999999996</v>
      </c>
      <c r="J77" s="3">
        <v>0.82699999999999996</v>
      </c>
      <c r="K77" s="3">
        <v>0</v>
      </c>
      <c r="L77" s="3">
        <v>30.16</v>
      </c>
      <c r="M77" s="3">
        <v>0.22420000000000001</v>
      </c>
      <c r="N77" s="7">
        <v>101.1544</v>
      </c>
      <c r="O77" s="3">
        <v>8</v>
      </c>
      <c r="P77" s="3">
        <v>1.38</v>
      </c>
      <c r="Q77" s="3">
        <v>4.0000000000000002E-4</v>
      </c>
      <c r="R77" s="3">
        <v>1.9699999999999999E-2</v>
      </c>
      <c r="S77" s="3">
        <v>3.3E-3</v>
      </c>
      <c r="T77" s="3">
        <v>3.6600000000000001E-2</v>
      </c>
      <c r="U77" s="3">
        <v>6.9800000000000001E-2</v>
      </c>
      <c r="V77" s="3">
        <v>0.124</v>
      </c>
      <c r="W77" s="3">
        <v>0</v>
      </c>
      <c r="X77" s="3">
        <v>6.2919999999999998</v>
      </c>
      <c r="Y77" s="3">
        <v>2.3599999999999999E-2</v>
      </c>
      <c r="Z77" s="3">
        <v>15.949400000000001</v>
      </c>
      <c r="AB77" s="4">
        <f>(X77/(X77+P77))*100</f>
        <v>82.012513034410844</v>
      </c>
      <c r="AC77" s="4">
        <f>P77/(P77+X77)*100</f>
        <v>17.987486965589156</v>
      </c>
    </row>
    <row r="78" spans="1:29" x14ac:dyDescent="0.3">
      <c r="A78" s="8">
        <v>191</v>
      </c>
      <c r="B78" t="s">
        <v>94</v>
      </c>
      <c r="C78" s="3">
        <v>57.18</v>
      </c>
      <c r="D78" s="3">
        <v>11.84</v>
      </c>
      <c r="E78" s="3">
        <v>9.1000000000000004E-3</v>
      </c>
      <c r="F78" s="3">
        <v>9.8299999999999998E-2</v>
      </c>
      <c r="G78" s="3">
        <v>1.2999999999999999E-2</v>
      </c>
      <c r="H78" s="3">
        <v>0.17499999999999999</v>
      </c>
      <c r="I78" s="3">
        <v>0.53090000000000004</v>
      </c>
      <c r="J78" s="3">
        <v>0.75990000000000002</v>
      </c>
      <c r="K78" s="3">
        <v>0</v>
      </c>
      <c r="L78" s="3">
        <v>30.57</v>
      </c>
      <c r="M78" s="3">
        <v>0.15290000000000001</v>
      </c>
      <c r="N78" s="7">
        <v>101.3291</v>
      </c>
      <c r="O78" s="3">
        <v>7.9889999999999999</v>
      </c>
      <c r="P78" s="3">
        <v>1.3839999999999999</v>
      </c>
      <c r="Q78" s="3">
        <v>1.6000000000000001E-3</v>
      </c>
      <c r="R78" s="3">
        <v>1.09E-2</v>
      </c>
      <c r="S78" s="3">
        <v>3.5000000000000001E-3</v>
      </c>
      <c r="T78" s="3">
        <v>2.8799999999999999E-2</v>
      </c>
      <c r="U78" s="3">
        <v>6.2799999999999995E-2</v>
      </c>
      <c r="V78" s="3">
        <v>0.1138</v>
      </c>
      <c r="W78" s="3">
        <v>0</v>
      </c>
      <c r="X78" s="3">
        <v>6.367</v>
      </c>
      <c r="Y78" s="3">
        <v>1.61E-2</v>
      </c>
      <c r="Z78" s="3">
        <v>15.977600000000001</v>
      </c>
      <c r="AB78" s="4">
        <f>(X78/(X78+P78))*100</f>
        <v>82.144239452973807</v>
      </c>
      <c r="AC78" s="4">
        <f>P78/(P78+X78)*100</f>
        <v>17.85576054702619</v>
      </c>
    </row>
    <row r="79" spans="1:29" x14ac:dyDescent="0.3">
      <c r="A79" s="8">
        <v>160</v>
      </c>
      <c r="B79" t="s">
        <v>72</v>
      </c>
      <c r="C79" s="3">
        <v>57.2</v>
      </c>
      <c r="D79" s="3">
        <v>11.86</v>
      </c>
      <c r="E79" s="3">
        <v>2.0400000000000001E-2</v>
      </c>
      <c r="F79" s="3">
        <v>8.5900000000000004E-2</v>
      </c>
      <c r="G79" s="3">
        <v>3.2599999999999997E-2</v>
      </c>
      <c r="H79" s="3">
        <v>0.1701</v>
      </c>
      <c r="I79" s="3">
        <v>0.57699999999999996</v>
      </c>
      <c r="J79" s="3">
        <v>0.62280000000000002</v>
      </c>
      <c r="K79" s="3">
        <v>2.2599999999999999E-2</v>
      </c>
      <c r="L79" s="3">
        <v>30.51</v>
      </c>
      <c r="M79" s="3">
        <v>0.2102</v>
      </c>
      <c r="N79" s="7">
        <v>101.3115</v>
      </c>
      <c r="O79" s="3">
        <v>7.9939999999999998</v>
      </c>
      <c r="P79" s="3">
        <v>1.3859999999999999</v>
      </c>
      <c r="Q79" s="3">
        <v>3.5999999999999999E-3</v>
      </c>
      <c r="R79" s="3">
        <v>9.4999999999999998E-3</v>
      </c>
      <c r="S79" s="3">
        <v>8.8000000000000005E-3</v>
      </c>
      <c r="T79" s="3">
        <v>2.8000000000000001E-2</v>
      </c>
      <c r="U79" s="3">
        <v>6.83E-2</v>
      </c>
      <c r="V79" s="3">
        <v>9.3299999999999994E-2</v>
      </c>
      <c r="W79" s="3">
        <v>2.5000000000000001E-3</v>
      </c>
      <c r="X79" s="3">
        <v>6.3559999999999999</v>
      </c>
      <c r="Y79" s="3">
        <v>2.2100000000000002E-2</v>
      </c>
      <c r="Z79" s="3">
        <v>15.972099999999999</v>
      </c>
      <c r="AB79" s="4">
        <f>(X79/(X79+P79))*100</f>
        <v>82.097649186256788</v>
      </c>
      <c r="AC79" s="4">
        <f>P79/(P79+X79)*100</f>
        <v>17.902350813743219</v>
      </c>
    </row>
    <row r="80" spans="1:29" x14ac:dyDescent="0.3">
      <c r="A80" s="8">
        <v>193</v>
      </c>
      <c r="B80" t="s">
        <v>96</v>
      </c>
      <c r="C80" s="3">
        <v>57.37</v>
      </c>
      <c r="D80" s="3">
        <v>11.41</v>
      </c>
      <c r="E80" s="3">
        <v>1.3599999999999999E-2</v>
      </c>
      <c r="F80" s="3">
        <v>9.2799999999999994E-2</v>
      </c>
      <c r="G80" s="3">
        <v>0</v>
      </c>
      <c r="H80" s="3">
        <v>0.1482</v>
      </c>
      <c r="I80" s="3">
        <v>0.57530000000000003</v>
      </c>
      <c r="J80" s="3">
        <v>0.74890000000000001</v>
      </c>
      <c r="K80" s="3">
        <v>0</v>
      </c>
      <c r="L80" s="3">
        <v>30.49</v>
      </c>
      <c r="M80" s="3">
        <v>0.17649999999999999</v>
      </c>
      <c r="N80" s="7">
        <v>101.0252</v>
      </c>
      <c r="O80" s="3">
        <v>8.0210000000000008</v>
      </c>
      <c r="P80" s="3">
        <v>1.3340000000000001</v>
      </c>
      <c r="Q80" s="3">
        <v>2.3999999999999998E-3</v>
      </c>
      <c r="R80" s="3">
        <v>1.03E-2</v>
      </c>
      <c r="S80" s="3">
        <v>0</v>
      </c>
      <c r="T80" s="3">
        <v>2.4400000000000002E-2</v>
      </c>
      <c r="U80" s="3">
        <v>6.8099999999999994E-2</v>
      </c>
      <c r="V80" s="3">
        <v>0.11219999999999999</v>
      </c>
      <c r="W80" s="3">
        <v>0</v>
      </c>
      <c r="X80" s="3">
        <v>6.3540000000000001</v>
      </c>
      <c r="Y80" s="3">
        <v>1.8599999999999998E-2</v>
      </c>
      <c r="Z80" s="3">
        <v>15.945</v>
      </c>
      <c r="AB80" s="4">
        <f>(X80/(X80+P80))*100</f>
        <v>82.64828303850156</v>
      </c>
      <c r="AC80" s="4">
        <f>P80/(P80+X80)*100</f>
        <v>17.35171696149844</v>
      </c>
    </row>
    <row r="81" spans="1:30" x14ac:dyDescent="0.3">
      <c r="A81" s="8">
        <v>137</v>
      </c>
      <c r="B81" t="s">
        <v>57</v>
      </c>
      <c r="C81" s="3">
        <v>57.52</v>
      </c>
      <c r="D81" s="3">
        <v>11.61</v>
      </c>
      <c r="E81" s="3">
        <v>1.1000000000000001E-3</v>
      </c>
      <c r="F81" s="3">
        <v>9.3600000000000003E-2</v>
      </c>
      <c r="G81" s="3">
        <v>1.12E-2</v>
      </c>
      <c r="H81" s="3">
        <v>0.1133</v>
      </c>
      <c r="I81" s="3">
        <v>0.51400000000000001</v>
      </c>
      <c r="J81" s="3">
        <v>0.71550000000000002</v>
      </c>
      <c r="K81" s="3">
        <v>5.6300000000000003E-2</v>
      </c>
      <c r="L81" s="3">
        <v>30.48</v>
      </c>
      <c r="M81" s="3">
        <v>0.15190000000000001</v>
      </c>
      <c r="N81" s="7">
        <v>101.2668</v>
      </c>
      <c r="O81" s="3">
        <v>8.0269999999999992</v>
      </c>
      <c r="P81" s="3">
        <v>1.355</v>
      </c>
      <c r="Q81" s="3">
        <v>2.0000000000000001E-4</v>
      </c>
      <c r="R81" s="3">
        <v>1.03E-2</v>
      </c>
      <c r="S81" s="3">
        <v>3.0000000000000001E-3</v>
      </c>
      <c r="T81" s="3">
        <v>1.8599999999999998E-2</v>
      </c>
      <c r="U81" s="3">
        <v>6.08E-2</v>
      </c>
      <c r="V81" s="3">
        <v>0.107</v>
      </c>
      <c r="W81" s="3">
        <v>6.3E-3</v>
      </c>
      <c r="X81" s="3">
        <v>6.3410000000000002</v>
      </c>
      <c r="Y81" s="3">
        <v>1.5900000000000001E-2</v>
      </c>
      <c r="Z81" s="3">
        <v>15.9452</v>
      </c>
      <c r="AB81" s="4">
        <f>(X81/(X81+P81))*100</f>
        <v>82.393451143451145</v>
      </c>
      <c r="AC81" s="4">
        <f>P81/(P81+X81)*100</f>
        <v>17.606548856548855</v>
      </c>
    </row>
    <row r="82" spans="1:30" x14ac:dyDescent="0.3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7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B82" s="4"/>
      <c r="AC82" s="4"/>
    </row>
    <row r="83" spans="1:30" x14ac:dyDescent="0.3">
      <c r="A83" s="8">
        <v>221</v>
      </c>
      <c r="B83" t="s">
        <v>109</v>
      </c>
      <c r="C83" s="3">
        <v>60.75</v>
      </c>
      <c r="D83" s="3">
        <v>2.59</v>
      </c>
      <c r="E83" s="3">
        <v>1.0753999999999999</v>
      </c>
      <c r="F83" s="3">
        <v>0.1273</v>
      </c>
      <c r="G83" s="3">
        <v>9.0500000000000007</v>
      </c>
      <c r="H83" s="3">
        <v>18.690000000000001</v>
      </c>
      <c r="I83" s="3">
        <v>0.1288</v>
      </c>
      <c r="J83" s="3">
        <v>2.4</v>
      </c>
      <c r="K83" s="3">
        <v>4.0899999999999999E-2</v>
      </c>
      <c r="L83" s="3">
        <v>4.46</v>
      </c>
      <c r="M83" s="3">
        <v>3.6299999999999999E-2</v>
      </c>
      <c r="N83" s="7">
        <v>99.348799999999997</v>
      </c>
      <c r="O83" s="3">
        <v>8.2959999999999994</v>
      </c>
      <c r="P83" s="3">
        <v>0.29599999999999999</v>
      </c>
      <c r="Q83" s="3">
        <v>0.18740000000000001</v>
      </c>
      <c r="R83" s="3">
        <v>1.37E-2</v>
      </c>
      <c r="S83" s="3">
        <v>2.3959999999999999</v>
      </c>
      <c r="T83" s="3">
        <v>3.0089999999999999</v>
      </c>
      <c r="U83" s="3">
        <v>1.49E-2</v>
      </c>
      <c r="V83" s="3">
        <v>0.35199999999999998</v>
      </c>
      <c r="W83" s="3">
        <v>4.4999999999999997E-3</v>
      </c>
      <c r="X83" s="3">
        <v>0.90700000000000003</v>
      </c>
      <c r="Y83" s="3">
        <v>3.7000000000000002E-3</v>
      </c>
      <c r="Z83" s="3">
        <v>15.4802</v>
      </c>
      <c r="AA83" s="1">
        <f>(V83/(V83+S83+Q83))*100</f>
        <v>11.991551406963277</v>
      </c>
      <c r="AB83" s="4">
        <f>(Q83/(Q83+S83+V83))*100</f>
        <v>6.384138447911698</v>
      </c>
      <c r="AC83" s="4">
        <f>(S83/(Q83+V83+S83))*100</f>
        <v>81.624310145125023</v>
      </c>
      <c r="AD83" t="s">
        <v>124</v>
      </c>
    </row>
    <row r="84" spans="1:30" x14ac:dyDescent="0.3">
      <c r="A84" s="8">
        <v>212</v>
      </c>
      <c r="B84" t="s">
        <v>105</v>
      </c>
      <c r="C84" s="3">
        <v>61.23</v>
      </c>
      <c r="D84" s="3">
        <v>1.98</v>
      </c>
      <c r="E84" s="3">
        <v>0.82250000000000001</v>
      </c>
      <c r="F84" s="3">
        <v>0.2732</v>
      </c>
      <c r="G84" s="3">
        <v>9.3699999999999992</v>
      </c>
      <c r="H84" s="3">
        <v>18.82</v>
      </c>
      <c r="I84" s="3">
        <v>6.8199999999999997E-2</v>
      </c>
      <c r="J84" s="3">
        <v>2.34</v>
      </c>
      <c r="K84" s="3">
        <v>0</v>
      </c>
      <c r="L84" s="3">
        <v>4.09</v>
      </c>
      <c r="M84" s="3">
        <v>4.9799999999999997E-2</v>
      </c>
      <c r="N84" s="7">
        <v>99.043700000000001</v>
      </c>
      <c r="O84" s="3">
        <v>8.3469999999999995</v>
      </c>
      <c r="P84" s="3">
        <v>0.22600000000000001</v>
      </c>
      <c r="Q84" s="3">
        <v>0.14299999999999999</v>
      </c>
      <c r="R84" s="3">
        <v>2.9499999999999998E-2</v>
      </c>
      <c r="S84" s="3">
        <v>2.4780000000000002</v>
      </c>
      <c r="T84" s="3">
        <v>3.0230000000000001</v>
      </c>
      <c r="U84" s="3">
        <v>7.9000000000000008E-3</v>
      </c>
      <c r="V84" s="3">
        <v>0.34200000000000003</v>
      </c>
      <c r="W84" s="3">
        <v>0</v>
      </c>
      <c r="X84" s="3">
        <v>0.83099999999999996</v>
      </c>
      <c r="Y84" s="3">
        <v>5.1000000000000004E-3</v>
      </c>
      <c r="Z84" s="3">
        <v>15.432499999999999</v>
      </c>
      <c r="AA84" s="1">
        <f>(V84/(V84+S84+Q84))*100</f>
        <v>11.542355720553493</v>
      </c>
      <c r="AB84" s="4">
        <f>(Q84/(Q84+S84+V84))*100</f>
        <v>4.8261896726290914</v>
      </c>
      <c r="AC84" s="4">
        <f>(S84/(Q84+V84+S84))*100</f>
        <v>83.631454606817428</v>
      </c>
      <c r="AD84" t="s">
        <v>124</v>
      </c>
    </row>
    <row r="85" spans="1:30" x14ac:dyDescent="0.3">
      <c r="A85" s="8">
        <v>192</v>
      </c>
      <c r="B85" t="s">
        <v>95</v>
      </c>
      <c r="C85" s="3">
        <v>64.790000000000006</v>
      </c>
      <c r="D85" s="3">
        <v>0.82389999999999997</v>
      </c>
      <c r="E85" s="3">
        <v>1.1355999999999999</v>
      </c>
      <c r="F85" s="3">
        <v>1.7899999999999999E-2</v>
      </c>
      <c r="G85" s="3">
        <v>8.9700000000000006</v>
      </c>
      <c r="H85" s="3">
        <v>21.08</v>
      </c>
      <c r="I85" s="3">
        <v>4.8999999999999998E-3</v>
      </c>
      <c r="J85" s="3">
        <v>2.5</v>
      </c>
      <c r="K85" s="3">
        <v>5.0000000000000001E-3</v>
      </c>
      <c r="L85" s="3">
        <v>2.93E-2</v>
      </c>
      <c r="M85" s="3">
        <v>6.7000000000000004E-2</v>
      </c>
      <c r="N85" s="7">
        <v>99.423599999999993</v>
      </c>
      <c r="O85" s="3">
        <v>8.6470000000000002</v>
      </c>
      <c r="P85" s="3">
        <v>9.1999999999999998E-2</v>
      </c>
      <c r="Q85" s="3">
        <v>0.19339999999999999</v>
      </c>
      <c r="R85" s="3">
        <v>1.9E-3</v>
      </c>
      <c r="S85" s="3">
        <v>2.3220000000000001</v>
      </c>
      <c r="T85" s="3">
        <v>3.3170000000000002</v>
      </c>
      <c r="U85" s="3">
        <v>5.9999999999999995E-4</v>
      </c>
      <c r="V85" s="3">
        <v>0.35699999999999998</v>
      </c>
      <c r="W85" s="3">
        <v>5.0000000000000001E-4</v>
      </c>
      <c r="X85" s="3">
        <v>5.7999999999999996E-3</v>
      </c>
      <c r="Y85" s="3">
        <v>6.7000000000000002E-3</v>
      </c>
      <c r="Z85" s="3">
        <v>14.943899999999999</v>
      </c>
      <c r="AA85" s="1">
        <f>(V85/(V85+S85+Q85))*100</f>
        <v>12.428631109873276</v>
      </c>
      <c r="AB85" s="4">
        <f>(Q85/(Q85+S85+V85))*100</f>
        <v>6.73304553683331</v>
      </c>
      <c r="AC85" s="4">
        <f>(S85/(Q85+V85+S85))*100</f>
        <v>80.838323353293418</v>
      </c>
    </row>
    <row r="86" spans="1:30" x14ac:dyDescent="0.3">
      <c r="A86" s="8">
        <v>194</v>
      </c>
      <c r="B86" t="s">
        <v>97</v>
      </c>
      <c r="C86" s="3">
        <v>65.03</v>
      </c>
      <c r="D86" s="3">
        <v>0.82450000000000001</v>
      </c>
      <c r="E86" s="3">
        <v>0.95320000000000005</v>
      </c>
      <c r="F86" s="3">
        <v>0</v>
      </c>
      <c r="G86" s="3">
        <v>9.24</v>
      </c>
      <c r="H86" s="3">
        <v>21.48</v>
      </c>
      <c r="I86" s="3">
        <v>2.6800000000000001E-2</v>
      </c>
      <c r="J86" s="3">
        <v>2.52</v>
      </c>
      <c r="K86" s="3">
        <v>0</v>
      </c>
      <c r="L86" s="3">
        <v>2.3099999999999999E-2</v>
      </c>
      <c r="M86" s="3">
        <v>0</v>
      </c>
      <c r="N86" s="7">
        <v>100.0975</v>
      </c>
      <c r="O86" s="3">
        <v>8.6210000000000004</v>
      </c>
      <c r="P86" s="3">
        <v>9.1399999999999995E-2</v>
      </c>
      <c r="Q86" s="3">
        <v>0.16120000000000001</v>
      </c>
      <c r="R86" s="3">
        <v>0</v>
      </c>
      <c r="S86" s="3">
        <v>2.3740000000000001</v>
      </c>
      <c r="T86" s="3">
        <v>3.3559999999999999</v>
      </c>
      <c r="U86" s="3">
        <v>3.0000000000000001E-3</v>
      </c>
      <c r="V86" s="3">
        <v>0.35699999999999998</v>
      </c>
      <c r="W86" s="3">
        <v>0</v>
      </c>
      <c r="X86" s="3">
        <v>4.5999999999999999E-3</v>
      </c>
      <c r="Y86" s="3">
        <v>0</v>
      </c>
      <c r="Z86" s="3">
        <v>14.968299999999999</v>
      </c>
      <c r="AA86" s="1">
        <f>(V86/(V86+S86+Q86))*100</f>
        <v>12.343544706451835</v>
      </c>
      <c r="AB86" s="4">
        <f>(Q86/(Q86+S86+V86))*100</f>
        <v>5.5736117834174683</v>
      </c>
      <c r="AC86" s="4">
        <f>(S86/(Q86+V86+S86))*100</f>
        <v>82.082843510130701</v>
      </c>
    </row>
    <row r="87" spans="1:30" x14ac:dyDescent="0.3">
      <c r="A87" s="8">
        <v>152</v>
      </c>
      <c r="B87" t="s">
        <v>66</v>
      </c>
      <c r="C87" s="3">
        <v>65.05</v>
      </c>
      <c r="D87" s="3">
        <v>0.36969999999999997</v>
      </c>
      <c r="E87" s="3">
        <v>1.24</v>
      </c>
      <c r="F87" s="3">
        <v>2.1899999999999999E-2</v>
      </c>
      <c r="G87" s="3">
        <v>9.3699999999999992</v>
      </c>
      <c r="H87" s="3">
        <v>21.39</v>
      </c>
      <c r="I87" s="3">
        <v>0</v>
      </c>
      <c r="J87" s="3">
        <v>2.5</v>
      </c>
      <c r="K87" s="3">
        <v>5.5999999999999999E-3</v>
      </c>
      <c r="L87" s="3">
        <v>0</v>
      </c>
      <c r="M87" s="3">
        <v>4.4400000000000002E-2</v>
      </c>
      <c r="N87" s="7">
        <v>99.991699999999994</v>
      </c>
      <c r="O87" s="3">
        <v>8.6310000000000002</v>
      </c>
      <c r="P87" s="3">
        <v>4.1000000000000002E-2</v>
      </c>
      <c r="Q87" s="3">
        <v>0.21</v>
      </c>
      <c r="R87" s="3">
        <v>2.3E-3</v>
      </c>
      <c r="S87" s="3">
        <v>2.4119999999999999</v>
      </c>
      <c r="T87" s="3">
        <v>3.3450000000000002</v>
      </c>
      <c r="U87" s="3">
        <v>0</v>
      </c>
      <c r="V87" s="3">
        <v>0.35599999999999998</v>
      </c>
      <c r="W87" s="3">
        <v>5.9999999999999995E-4</v>
      </c>
      <c r="X87" s="3">
        <v>0</v>
      </c>
      <c r="Y87" s="3">
        <v>4.4000000000000003E-3</v>
      </c>
      <c r="Z87" s="3">
        <v>15.0023</v>
      </c>
      <c r="AA87" s="1">
        <f>(V87/(V87+S87+Q87))*100</f>
        <v>11.954331766286099</v>
      </c>
      <c r="AB87" s="4">
        <f>(Q87/(Q87+S87+V87))*100</f>
        <v>7.0517125587642715</v>
      </c>
      <c r="AC87" s="4">
        <f>(S87/(Q87+V87+S87))*100</f>
        <v>80.993955674949632</v>
      </c>
    </row>
    <row r="88" spans="1:30" x14ac:dyDescent="0.3">
      <c r="A88" s="8">
        <v>138</v>
      </c>
      <c r="B88" t="s">
        <v>58</v>
      </c>
      <c r="C88" s="3">
        <v>65.25</v>
      </c>
      <c r="D88" s="3">
        <v>0.43390000000000001</v>
      </c>
      <c r="E88" s="3">
        <v>1.0911999999999999</v>
      </c>
      <c r="F88" s="3">
        <v>2.0899999999999998E-2</v>
      </c>
      <c r="G88" s="3">
        <v>9.4499999999999993</v>
      </c>
      <c r="H88" s="3">
        <v>21.51</v>
      </c>
      <c r="I88" s="3">
        <v>0</v>
      </c>
      <c r="J88" s="3">
        <v>2.57</v>
      </c>
      <c r="K88" s="3">
        <v>0</v>
      </c>
      <c r="L88" s="3">
        <v>0</v>
      </c>
      <c r="M88" s="3">
        <v>4.1799999999999997E-2</v>
      </c>
      <c r="N88" s="7">
        <v>100.3677</v>
      </c>
      <c r="O88" s="3">
        <v>8.6240000000000006</v>
      </c>
      <c r="P88" s="3">
        <v>4.8000000000000001E-2</v>
      </c>
      <c r="Q88" s="3">
        <v>0.184</v>
      </c>
      <c r="R88" s="3">
        <v>2.2000000000000001E-3</v>
      </c>
      <c r="S88" s="3">
        <v>2.42</v>
      </c>
      <c r="T88" s="3">
        <v>3.351</v>
      </c>
      <c r="U88" s="3">
        <v>0</v>
      </c>
      <c r="V88" s="3">
        <v>0.36499999999999999</v>
      </c>
      <c r="W88" s="3">
        <v>0</v>
      </c>
      <c r="X88" s="3">
        <v>0</v>
      </c>
      <c r="Y88" s="3">
        <v>4.1999999999999997E-3</v>
      </c>
      <c r="Z88" s="3">
        <v>14.9984</v>
      </c>
      <c r="AA88" s="1">
        <f>(V88/(V88+S88+Q88))*100</f>
        <v>12.293701583024585</v>
      </c>
      <c r="AB88" s="4">
        <f>(Q88/(Q88+S88+V88))*100</f>
        <v>6.1973728528123937</v>
      </c>
      <c r="AC88" s="4">
        <f>(S88/(Q88+V88+S88))*100</f>
        <v>81.508925564163022</v>
      </c>
    </row>
    <row r="89" spans="1:30" x14ac:dyDescent="0.3">
      <c r="A89" s="8">
        <v>195</v>
      </c>
      <c r="B89" t="s">
        <v>98</v>
      </c>
      <c r="C89" s="3">
        <v>65.38</v>
      </c>
      <c r="D89" s="3">
        <v>0.66810000000000003</v>
      </c>
      <c r="E89" s="3">
        <v>1.1899</v>
      </c>
      <c r="F89" s="3">
        <v>1.89E-2</v>
      </c>
      <c r="G89" s="3">
        <v>9.8800000000000008</v>
      </c>
      <c r="H89" s="3">
        <v>21.42</v>
      </c>
      <c r="I89" s="3">
        <v>0</v>
      </c>
      <c r="J89" s="3">
        <v>2.5299999999999998</v>
      </c>
      <c r="K89" s="3">
        <v>2.9000000000000001E-2</v>
      </c>
      <c r="L89" s="3">
        <v>8.5000000000000006E-3</v>
      </c>
      <c r="M89" s="3">
        <v>5.8099999999999999E-2</v>
      </c>
      <c r="N89" s="7">
        <v>101.1824</v>
      </c>
      <c r="O89" s="3">
        <v>8.6029999999999998</v>
      </c>
      <c r="P89" s="3">
        <v>7.3499999999999996E-2</v>
      </c>
      <c r="Q89" s="3">
        <v>0.19980000000000001</v>
      </c>
      <c r="R89" s="3">
        <v>2E-3</v>
      </c>
      <c r="S89" s="3">
        <v>2.52</v>
      </c>
      <c r="T89" s="3">
        <v>3.323</v>
      </c>
      <c r="U89" s="3">
        <v>0</v>
      </c>
      <c r="V89" s="3">
        <v>0.35699999999999998</v>
      </c>
      <c r="W89" s="3">
        <v>3.0999999999999999E-3</v>
      </c>
      <c r="X89" s="3">
        <v>1.6999999999999999E-3</v>
      </c>
      <c r="Y89" s="3">
        <v>5.7000000000000002E-3</v>
      </c>
      <c r="Z89" s="3">
        <v>15.088800000000001</v>
      </c>
      <c r="AA89" s="1">
        <f>(V89/(V89+S89+Q89))*100</f>
        <v>11.602964118564742</v>
      </c>
      <c r="AB89" s="4">
        <f>(Q89/(Q89+S89+V89))*100</f>
        <v>6.493759750390014</v>
      </c>
      <c r="AC89" s="4">
        <f>(S89/(Q89+V89+S89))*100</f>
        <v>81.903276131045246</v>
      </c>
    </row>
    <row r="90" spans="1:30" x14ac:dyDescent="0.3">
      <c r="A90" s="8">
        <v>88</v>
      </c>
      <c r="B90" t="s">
        <v>24</v>
      </c>
      <c r="C90" s="3">
        <v>65.41</v>
      </c>
      <c r="D90" s="3">
        <v>0.6774</v>
      </c>
      <c r="E90" s="3">
        <v>1.25</v>
      </c>
      <c r="F90" s="3">
        <v>1.09E-2</v>
      </c>
      <c r="G90" s="3">
        <v>9.33</v>
      </c>
      <c r="H90" s="3">
        <v>21.44</v>
      </c>
      <c r="I90" s="3">
        <v>4.8800000000000003E-2</v>
      </c>
      <c r="J90" s="3">
        <v>2.52</v>
      </c>
      <c r="K90" s="3">
        <v>2.06E-2</v>
      </c>
      <c r="L90" s="3">
        <v>1.77E-2</v>
      </c>
      <c r="M90" s="3">
        <v>5.2499999999999998E-2</v>
      </c>
      <c r="N90" s="7">
        <v>100.7778</v>
      </c>
      <c r="O90" s="3">
        <v>8.625</v>
      </c>
      <c r="P90" s="3">
        <v>7.4700000000000003E-2</v>
      </c>
      <c r="Q90" s="3">
        <v>0.21099999999999999</v>
      </c>
      <c r="R90" s="3">
        <v>1.1000000000000001E-3</v>
      </c>
      <c r="S90" s="3">
        <v>2.3849999999999998</v>
      </c>
      <c r="T90" s="3">
        <v>3.3319999999999999</v>
      </c>
      <c r="U90" s="3">
        <v>5.4000000000000003E-3</v>
      </c>
      <c r="V90" s="3">
        <v>0.35499999999999998</v>
      </c>
      <c r="W90" s="3">
        <v>2.2000000000000001E-3</v>
      </c>
      <c r="X90" s="3">
        <v>3.5000000000000001E-3</v>
      </c>
      <c r="Y90" s="3">
        <v>5.1999999999999998E-3</v>
      </c>
      <c r="Z90" s="3">
        <v>15.0001</v>
      </c>
      <c r="AA90" s="1">
        <f>(V90/(V90+S90+Q90))*100</f>
        <v>12.029820399864454</v>
      </c>
      <c r="AB90" s="4">
        <f>(Q90/(Q90+S90+V90))*100</f>
        <v>7.1501186038630982</v>
      </c>
      <c r="AC90" s="4">
        <f>(S90/(Q90+V90+S90))*100</f>
        <v>80.82006099627246</v>
      </c>
    </row>
    <row r="91" spans="1:30" x14ac:dyDescent="0.3">
      <c r="A91" s="8">
        <v>91</v>
      </c>
      <c r="B91" t="s">
        <v>25</v>
      </c>
      <c r="C91" s="3">
        <v>65.56</v>
      </c>
      <c r="D91" s="3">
        <v>0.36749999999999999</v>
      </c>
      <c r="E91" s="3">
        <v>0.90090000000000003</v>
      </c>
      <c r="F91" s="3">
        <v>0</v>
      </c>
      <c r="G91" s="3">
        <v>9.5</v>
      </c>
      <c r="H91" s="3">
        <v>21.59</v>
      </c>
      <c r="I91" s="3">
        <v>5.1299999999999998E-2</v>
      </c>
      <c r="J91" s="3">
        <v>2.54</v>
      </c>
      <c r="K91" s="3">
        <v>1.4800000000000001E-2</v>
      </c>
      <c r="L91" s="3">
        <v>0</v>
      </c>
      <c r="M91" s="3">
        <v>3.7699999999999997E-2</v>
      </c>
      <c r="N91" s="7">
        <v>100.5621</v>
      </c>
      <c r="O91" s="3">
        <v>8.6340000000000003</v>
      </c>
      <c r="P91" s="3">
        <v>4.0500000000000001E-2</v>
      </c>
      <c r="Q91" s="3">
        <v>0.15140000000000001</v>
      </c>
      <c r="R91" s="3">
        <v>0</v>
      </c>
      <c r="S91" s="3">
        <v>2.4260000000000002</v>
      </c>
      <c r="T91" s="3">
        <v>3.3519999999999999</v>
      </c>
      <c r="U91" s="3">
        <v>5.7000000000000002E-3</v>
      </c>
      <c r="V91" s="3">
        <v>0.35899999999999999</v>
      </c>
      <c r="W91" s="3">
        <v>1.6000000000000001E-3</v>
      </c>
      <c r="X91" s="3">
        <v>0</v>
      </c>
      <c r="Y91" s="3">
        <v>3.7000000000000002E-3</v>
      </c>
      <c r="Z91" s="3">
        <v>14.974</v>
      </c>
      <c r="AA91" s="1">
        <f>(V91/(V91+S91+Q91))*100</f>
        <v>12.225854788175997</v>
      </c>
      <c r="AB91" s="4">
        <f>(Q91/(Q91+S91+V91))*100</f>
        <v>5.1559733006402393</v>
      </c>
      <c r="AC91" s="4">
        <f>(S91/(Q91+V91+S91))*100</f>
        <v>82.618171911183765</v>
      </c>
    </row>
    <row r="92" spans="1:30" x14ac:dyDescent="0.3">
      <c r="A92" s="8">
        <v>106</v>
      </c>
      <c r="B92" t="s">
        <v>34</v>
      </c>
      <c r="C92" s="3">
        <v>65.63</v>
      </c>
      <c r="D92" s="3">
        <v>0.35349999999999998</v>
      </c>
      <c r="E92" s="3">
        <v>1.44</v>
      </c>
      <c r="F92" s="3">
        <v>1E-3</v>
      </c>
      <c r="G92" s="3">
        <v>9.34</v>
      </c>
      <c r="H92" s="3">
        <v>21.94</v>
      </c>
      <c r="I92" s="3">
        <v>0</v>
      </c>
      <c r="J92" s="3">
        <v>2.64</v>
      </c>
      <c r="K92" s="3">
        <v>0</v>
      </c>
      <c r="L92" s="3">
        <v>5.3E-3</v>
      </c>
      <c r="M92" s="3">
        <v>7.0699999999999999E-2</v>
      </c>
      <c r="N92" s="7">
        <v>101.4204</v>
      </c>
      <c r="O92" s="3">
        <v>8.5950000000000006</v>
      </c>
      <c r="P92" s="3">
        <v>3.8699999999999998E-2</v>
      </c>
      <c r="Q92" s="3">
        <v>0.24</v>
      </c>
      <c r="R92" s="3">
        <v>1E-4</v>
      </c>
      <c r="S92" s="3">
        <v>2.3719999999999999</v>
      </c>
      <c r="T92" s="3">
        <v>3.3860000000000001</v>
      </c>
      <c r="U92" s="3">
        <v>0</v>
      </c>
      <c r="V92" s="3">
        <v>0.37</v>
      </c>
      <c r="W92" s="3">
        <v>0</v>
      </c>
      <c r="X92" s="3">
        <v>1E-3</v>
      </c>
      <c r="Y92" s="3">
        <v>7.0000000000000001E-3</v>
      </c>
      <c r="Z92" s="3">
        <v>15.0098</v>
      </c>
      <c r="AA92" s="1">
        <f>(V92/(V92+S92+Q92))*100</f>
        <v>12.407780013413815</v>
      </c>
      <c r="AB92" s="4">
        <f>(Q92/(Q92+S92+V92))*100</f>
        <v>8.0482897384305829</v>
      </c>
      <c r="AC92" s="4">
        <f>(S92/(Q92+V92+S92))*100</f>
        <v>79.543930248155604</v>
      </c>
    </row>
    <row r="93" spans="1:30" x14ac:dyDescent="0.3">
      <c r="A93" s="8">
        <v>122</v>
      </c>
      <c r="B93" t="s">
        <v>46</v>
      </c>
      <c r="C93" s="3">
        <v>65.66</v>
      </c>
      <c r="D93" s="3">
        <v>0.3972</v>
      </c>
      <c r="E93" s="3">
        <v>1.0412999999999999</v>
      </c>
      <c r="F93" s="3">
        <v>2.5999999999999999E-2</v>
      </c>
      <c r="G93" s="3">
        <v>9.27</v>
      </c>
      <c r="H93" s="3">
        <v>21.49</v>
      </c>
      <c r="I93" s="3">
        <v>9.7999999999999997E-3</v>
      </c>
      <c r="J93" s="3">
        <v>2.46</v>
      </c>
      <c r="K93" s="3">
        <v>2.0999999999999999E-3</v>
      </c>
      <c r="L93" s="3">
        <v>1.4999999999999999E-2</v>
      </c>
      <c r="M93" s="3">
        <v>7.1499999999999994E-2</v>
      </c>
      <c r="N93" s="7">
        <v>100.44280000000001</v>
      </c>
      <c r="O93" s="3">
        <v>8.6539999999999999</v>
      </c>
      <c r="P93" s="3">
        <v>4.3799999999999999E-2</v>
      </c>
      <c r="Q93" s="3">
        <v>0.17510000000000001</v>
      </c>
      <c r="R93" s="3">
        <v>2.7000000000000001E-3</v>
      </c>
      <c r="S93" s="3">
        <v>2.3679999999999999</v>
      </c>
      <c r="T93" s="3">
        <v>3.3380000000000001</v>
      </c>
      <c r="U93" s="3">
        <v>1.1000000000000001E-3</v>
      </c>
      <c r="V93" s="3">
        <v>0.34799999999999998</v>
      </c>
      <c r="W93" s="3">
        <v>2.0000000000000001E-4</v>
      </c>
      <c r="X93" s="3">
        <v>3.0000000000000001E-3</v>
      </c>
      <c r="Y93" s="3">
        <v>7.1000000000000004E-3</v>
      </c>
      <c r="Z93" s="3">
        <v>14.9411</v>
      </c>
      <c r="AA93" s="1">
        <f>(V93/(V93+S93+Q93))*100</f>
        <v>12.036940956729273</v>
      </c>
      <c r="AB93" s="4">
        <f>(Q93/(Q93+S93+V93))*100</f>
        <v>6.0565182802393558</v>
      </c>
      <c r="AC93" s="4">
        <f>(S93/(Q93+V93+S93))*100</f>
        <v>81.906540763031373</v>
      </c>
    </row>
    <row r="94" spans="1:30" x14ac:dyDescent="0.3">
      <c r="A94" s="8">
        <v>150</v>
      </c>
      <c r="B94" t="s">
        <v>64</v>
      </c>
      <c r="C94" s="3">
        <v>65.67</v>
      </c>
      <c r="D94" s="3">
        <v>0.39250000000000002</v>
      </c>
      <c r="E94" s="3">
        <v>1.45</v>
      </c>
      <c r="F94" s="3">
        <v>0</v>
      </c>
      <c r="G94" s="3">
        <v>9.32</v>
      </c>
      <c r="H94" s="3">
        <v>21.43</v>
      </c>
      <c r="I94" s="3">
        <v>5.6099999999999997E-2</v>
      </c>
      <c r="J94" s="3">
        <v>2.52</v>
      </c>
      <c r="K94" s="3">
        <v>2.06E-2</v>
      </c>
      <c r="L94" s="3">
        <v>0</v>
      </c>
      <c r="M94" s="3">
        <v>6.6699999999999995E-2</v>
      </c>
      <c r="N94" s="7">
        <v>100.9258</v>
      </c>
      <c r="O94" s="3">
        <v>8.6419999999999995</v>
      </c>
      <c r="P94" s="3">
        <v>4.3200000000000002E-2</v>
      </c>
      <c r="Q94" s="3">
        <v>0.24399999999999999</v>
      </c>
      <c r="R94" s="3">
        <v>0</v>
      </c>
      <c r="S94" s="3">
        <v>2.3769999999999998</v>
      </c>
      <c r="T94" s="3">
        <v>3.3239999999999998</v>
      </c>
      <c r="U94" s="3">
        <v>6.3E-3</v>
      </c>
      <c r="V94" s="3">
        <v>0.35599999999999998</v>
      </c>
      <c r="W94" s="3">
        <v>2.2000000000000001E-3</v>
      </c>
      <c r="X94" s="3">
        <v>0</v>
      </c>
      <c r="Y94" s="3">
        <v>6.6E-3</v>
      </c>
      <c r="Z94" s="3">
        <v>15.001300000000001</v>
      </c>
      <c r="AA94" s="1">
        <f>(V94/(V94+S94+Q94))*100</f>
        <v>11.95834732952637</v>
      </c>
      <c r="AB94" s="4">
        <f>(Q94/(Q94+S94+V94))*100</f>
        <v>8.1961706415854909</v>
      </c>
      <c r="AC94" s="4">
        <f>(S94/(Q94+V94+S94))*100</f>
        <v>79.845482028888142</v>
      </c>
    </row>
    <row r="95" spans="1:30" x14ac:dyDescent="0.3">
      <c r="A95" s="8">
        <v>69</v>
      </c>
      <c r="B95" t="s">
        <v>17</v>
      </c>
      <c r="C95" s="3">
        <v>65.680000000000007</v>
      </c>
      <c r="D95" s="3">
        <v>0.2482</v>
      </c>
      <c r="E95" s="3">
        <v>0.93079999999999996</v>
      </c>
      <c r="F95" s="3">
        <v>0</v>
      </c>
      <c r="G95" s="3">
        <v>9.69</v>
      </c>
      <c r="H95" s="3">
        <v>21.82</v>
      </c>
      <c r="I95" s="3">
        <v>2.5000000000000001E-3</v>
      </c>
      <c r="J95" s="3">
        <v>2.56</v>
      </c>
      <c r="K95" s="3">
        <v>1.06E-2</v>
      </c>
      <c r="L95" s="3">
        <v>2.06E-2</v>
      </c>
      <c r="M95" s="3">
        <v>5.0799999999999998E-2</v>
      </c>
      <c r="N95" s="7">
        <v>101.0134</v>
      </c>
      <c r="O95" s="3">
        <v>8.6140000000000008</v>
      </c>
      <c r="P95" s="3">
        <v>2.7199999999999998E-2</v>
      </c>
      <c r="Q95" s="3">
        <v>0.15570000000000001</v>
      </c>
      <c r="R95" s="3">
        <v>0</v>
      </c>
      <c r="S95" s="3">
        <v>2.464</v>
      </c>
      <c r="T95" s="3">
        <v>3.3730000000000002</v>
      </c>
      <c r="U95" s="3">
        <v>2.9999999999999997E-4</v>
      </c>
      <c r="V95" s="3">
        <v>0.36</v>
      </c>
      <c r="W95" s="3">
        <v>1.1000000000000001E-3</v>
      </c>
      <c r="X95" s="3">
        <v>4.0000000000000001E-3</v>
      </c>
      <c r="Y95" s="3">
        <v>5.0000000000000001E-3</v>
      </c>
      <c r="Z95" s="3">
        <v>15.004300000000001</v>
      </c>
      <c r="AA95" s="1">
        <f>(V95/(V95+S95+Q95))*100</f>
        <v>12.081753196630533</v>
      </c>
      <c r="AB95" s="4">
        <f>(Q95/(Q95+S95+V95))*100</f>
        <v>5.2253582575427062</v>
      </c>
      <c r="AC95" s="4">
        <f>(S95/(Q95+V95+S95))*100</f>
        <v>82.692888545826747</v>
      </c>
    </row>
    <row r="96" spans="1:30" x14ac:dyDescent="0.3">
      <c r="A96" s="8">
        <v>154</v>
      </c>
      <c r="B96" t="s">
        <v>68</v>
      </c>
      <c r="C96" s="3">
        <v>65.73</v>
      </c>
      <c r="D96" s="3">
        <v>0.37159999999999999</v>
      </c>
      <c r="E96" s="3">
        <v>1.0257000000000001</v>
      </c>
      <c r="F96" s="3">
        <v>0</v>
      </c>
      <c r="G96" s="3">
        <v>9.58</v>
      </c>
      <c r="H96" s="3">
        <v>21.5</v>
      </c>
      <c r="I96" s="3">
        <v>0</v>
      </c>
      <c r="J96" s="3">
        <v>2.46</v>
      </c>
      <c r="K96" s="3">
        <v>4.1700000000000001E-2</v>
      </c>
      <c r="L96" s="3">
        <v>1.11E-2</v>
      </c>
      <c r="M96" s="3">
        <v>4.65E-2</v>
      </c>
      <c r="N96" s="7">
        <v>100.7666</v>
      </c>
      <c r="O96" s="3">
        <v>8.6460000000000008</v>
      </c>
      <c r="P96" s="3">
        <v>4.0899999999999999E-2</v>
      </c>
      <c r="Q96" s="3">
        <v>0.1721</v>
      </c>
      <c r="R96" s="3">
        <v>0</v>
      </c>
      <c r="S96" s="3">
        <v>2.4420000000000002</v>
      </c>
      <c r="T96" s="3">
        <v>3.3330000000000002</v>
      </c>
      <c r="U96" s="3">
        <v>0</v>
      </c>
      <c r="V96" s="3">
        <v>0.34599999999999997</v>
      </c>
      <c r="W96" s="3">
        <v>4.4000000000000003E-3</v>
      </c>
      <c r="X96" s="3">
        <v>2.2000000000000001E-3</v>
      </c>
      <c r="Y96" s="3">
        <v>4.5999999999999999E-3</v>
      </c>
      <c r="Z96" s="3">
        <v>14.991300000000001</v>
      </c>
      <c r="AA96" s="1">
        <f>(V96/(V96+S96+Q96))*100</f>
        <v>11.688794297489947</v>
      </c>
      <c r="AB96" s="4">
        <f>(Q96/(Q96+S96+V96))*100</f>
        <v>5.8139927705145098</v>
      </c>
      <c r="AC96" s="4">
        <f>(S96/(Q96+V96+S96))*100</f>
        <v>82.497212931995549</v>
      </c>
    </row>
    <row r="97" spans="1:29" x14ac:dyDescent="0.3">
      <c r="A97" s="8">
        <v>174</v>
      </c>
      <c r="B97" t="s">
        <v>82</v>
      </c>
      <c r="C97" s="3">
        <v>65.739999999999995</v>
      </c>
      <c r="D97" s="3">
        <v>0.6885</v>
      </c>
      <c r="E97" s="3">
        <v>1.33</v>
      </c>
      <c r="F97" s="3">
        <v>0</v>
      </c>
      <c r="G97" s="3">
        <v>9.1300000000000008</v>
      </c>
      <c r="H97" s="3">
        <v>21.54</v>
      </c>
      <c r="I97" s="3">
        <v>2.4400000000000002E-2</v>
      </c>
      <c r="J97" s="3">
        <v>2.57</v>
      </c>
      <c r="K97" s="3">
        <v>2.1899999999999999E-2</v>
      </c>
      <c r="L97" s="3">
        <v>7.7000000000000002E-3</v>
      </c>
      <c r="M97" s="3">
        <v>3.0599999999999999E-2</v>
      </c>
      <c r="N97" s="7">
        <v>101.083</v>
      </c>
      <c r="O97" s="3">
        <v>8.6370000000000005</v>
      </c>
      <c r="P97" s="3">
        <v>7.5600000000000001E-2</v>
      </c>
      <c r="Q97" s="3">
        <v>0.223</v>
      </c>
      <c r="R97" s="3">
        <v>0</v>
      </c>
      <c r="S97" s="3">
        <v>2.3250000000000002</v>
      </c>
      <c r="T97" s="3">
        <v>3.335</v>
      </c>
      <c r="U97" s="3">
        <v>2.7000000000000001E-3</v>
      </c>
      <c r="V97" s="3">
        <v>0.36199999999999999</v>
      </c>
      <c r="W97" s="3">
        <v>2.3E-3</v>
      </c>
      <c r="X97" s="3">
        <v>1.5E-3</v>
      </c>
      <c r="Y97" s="3">
        <v>3.0000000000000001E-3</v>
      </c>
      <c r="Z97" s="3">
        <v>14.9671</v>
      </c>
      <c r="AA97" s="1">
        <f>(V97/(V97+S97+Q97))*100</f>
        <v>12.439862542955325</v>
      </c>
      <c r="AB97" s="4">
        <f>(Q97/(Q97+S97+V97))*100</f>
        <v>7.6632302405498276</v>
      </c>
      <c r="AC97" s="4">
        <f>(S97/(Q97+V97+S97))*100</f>
        <v>79.896907216494853</v>
      </c>
    </row>
    <row r="98" spans="1:29" x14ac:dyDescent="0.3">
      <c r="A98" s="8">
        <v>184</v>
      </c>
      <c r="B98" t="s">
        <v>89</v>
      </c>
      <c r="C98" s="3">
        <v>65.760000000000005</v>
      </c>
      <c r="D98" s="3">
        <v>0.36549999999999999</v>
      </c>
      <c r="E98" s="3">
        <v>1.1477999999999999</v>
      </c>
      <c r="F98" s="3">
        <v>1.7899999999999999E-2</v>
      </c>
      <c r="G98" s="3">
        <v>9.43</v>
      </c>
      <c r="H98" s="3">
        <v>21.63</v>
      </c>
      <c r="I98" s="3">
        <v>0</v>
      </c>
      <c r="J98" s="3">
        <v>2.58</v>
      </c>
      <c r="K98" s="3">
        <v>5.3800000000000001E-2</v>
      </c>
      <c r="L98" s="3">
        <v>0</v>
      </c>
      <c r="M98" s="3">
        <v>3.7699999999999997E-2</v>
      </c>
      <c r="N98" s="7">
        <v>101.0226</v>
      </c>
      <c r="O98" s="3">
        <v>8.6329999999999991</v>
      </c>
      <c r="P98" s="3">
        <v>4.0099999999999997E-2</v>
      </c>
      <c r="Q98" s="3">
        <v>0.19220000000000001</v>
      </c>
      <c r="R98" s="3">
        <v>1.9E-3</v>
      </c>
      <c r="S98" s="3">
        <v>2.399</v>
      </c>
      <c r="T98" s="3">
        <v>3.3460000000000001</v>
      </c>
      <c r="U98" s="3">
        <v>0</v>
      </c>
      <c r="V98" s="3">
        <v>0.36299999999999999</v>
      </c>
      <c r="W98" s="3">
        <v>5.7000000000000002E-3</v>
      </c>
      <c r="X98" s="3">
        <v>0</v>
      </c>
      <c r="Y98" s="3">
        <v>3.7000000000000002E-3</v>
      </c>
      <c r="Z98" s="3">
        <v>14.9846</v>
      </c>
      <c r="AA98" s="1">
        <f>(V98/(V98+S98+Q98))*100</f>
        <v>12.28759054904881</v>
      </c>
      <c r="AB98" s="4">
        <f>(Q98/(Q98+S98+V98))*100</f>
        <v>6.5059914697718506</v>
      </c>
      <c r="AC98" s="4">
        <f>(S98/(Q98+V98+S98))*100</f>
        <v>81.206417981179328</v>
      </c>
    </row>
    <row r="99" spans="1:29" x14ac:dyDescent="0.3">
      <c r="A99" s="8">
        <v>121</v>
      </c>
      <c r="B99" t="s">
        <v>45</v>
      </c>
      <c r="C99" s="3">
        <v>65.77</v>
      </c>
      <c r="D99" s="3">
        <v>0.44540000000000002</v>
      </c>
      <c r="E99" s="3">
        <v>0.83609999999999995</v>
      </c>
      <c r="F99" s="3">
        <v>1.29E-2</v>
      </c>
      <c r="G99" s="3">
        <v>9.73</v>
      </c>
      <c r="H99" s="3">
        <v>21.55</v>
      </c>
      <c r="I99" s="3">
        <v>1.2200000000000001E-2</v>
      </c>
      <c r="J99" s="3">
        <v>2.5</v>
      </c>
      <c r="K99" s="3">
        <v>4.1999999999999997E-3</v>
      </c>
      <c r="L99" s="3">
        <v>0</v>
      </c>
      <c r="M99" s="3">
        <v>8.6400000000000005E-2</v>
      </c>
      <c r="N99" s="7">
        <v>100.94710000000001</v>
      </c>
      <c r="O99" s="3">
        <v>8.6340000000000003</v>
      </c>
      <c r="P99" s="3">
        <v>4.8899999999999999E-2</v>
      </c>
      <c r="Q99" s="3">
        <v>0.14000000000000001</v>
      </c>
      <c r="R99" s="3">
        <v>1.2999999999999999E-3</v>
      </c>
      <c r="S99" s="3">
        <v>2.4750000000000001</v>
      </c>
      <c r="T99" s="3">
        <v>3.335</v>
      </c>
      <c r="U99" s="3">
        <v>1.4E-3</v>
      </c>
      <c r="V99" s="3">
        <v>0.35199999999999998</v>
      </c>
      <c r="W99" s="3">
        <v>4.0000000000000002E-4</v>
      </c>
      <c r="X99" s="3">
        <v>0</v>
      </c>
      <c r="Y99" s="3">
        <v>8.5000000000000006E-3</v>
      </c>
      <c r="Z99" s="3">
        <v>14.996499999999999</v>
      </c>
      <c r="AA99" s="1">
        <f>(V99/(V99+S99+Q99))*100</f>
        <v>11.863835524098414</v>
      </c>
      <c r="AB99" s="4">
        <f>(Q99/(Q99+S99+V99))*100</f>
        <v>4.7185709470845971</v>
      </c>
      <c r="AC99" s="4">
        <f>(S99/(Q99+V99+S99))*100</f>
        <v>83.417593528816994</v>
      </c>
    </row>
    <row r="100" spans="1:29" x14ac:dyDescent="0.3">
      <c r="A100" s="8">
        <v>128</v>
      </c>
      <c r="B100" t="s">
        <v>49</v>
      </c>
      <c r="C100" s="3">
        <v>65.8</v>
      </c>
      <c r="D100" s="3">
        <v>0.2021</v>
      </c>
      <c r="E100" s="3">
        <v>1.1617</v>
      </c>
      <c r="F100" s="3">
        <v>0</v>
      </c>
      <c r="G100" s="3">
        <v>9.48</v>
      </c>
      <c r="H100" s="3">
        <v>21.5</v>
      </c>
      <c r="I100" s="3">
        <v>9.7999999999999997E-3</v>
      </c>
      <c r="J100" s="3">
        <v>2.4500000000000002</v>
      </c>
      <c r="K100" s="3">
        <v>2.0999999999999999E-3</v>
      </c>
      <c r="L100" s="3">
        <v>0</v>
      </c>
      <c r="M100" s="3">
        <v>6.2399999999999997E-2</v>
      </c>
      <c r="N100" s="7">
        <v>100.66800000000001</v>
      </c>
      <c r="O100" s="3">
        <v>8.6560000000000006</v>
      </c>
      <c r="P100" s="3">
        <v>2.2200000000000001E-2</v>
      </c>
      <c r="Q100" s="3">
        <v>0.19500000000000001</v>
      </c>
      <c r="R100" s="3">
        <v>0</v>
      </c>
      <c r="S100" s="3">
        <v>2.4180000000000001</v>
      </c>
      <c r="T100" s="3">
        <v>3.3340000000000001</v>
      </c>
      <c r="U100" s="3">
        <v>1.1000000000000001E-3</v>
      </c>
      <c r="V100" s="3">
        <v>0.34499999999999997</v>
      </c>
      <c r="W100" s="3">
        <v>2.0000000000000001E-4</v>
      </c>
      <c r="X100" s="3">
        <v>0</v>
      </c>
      <c r="Y100" s="3">
        <v>6.1999999999999998E-3</v>
      </c>
      <c r="Z100" s="3">
        <v>14.9777</v>
      </c>
      <c r="AA100" s="1">
        <f>(V100/(V100+S100+Q100))*100</f>
        <v>11.663286004056795</v>
      </c>
      <c r="AB100" s="4">
        <f>(Q100/(Q100+S100+V100))*100</f>
        <v>6.5922920892494918</v>
      </c>
      <c r="AC100" s="4">
        <f>(S100/(Q100+V100+S100))*100</f>
        <v>81.744421906693702</v>
      </c>
    </row>
    <row r="101" spans="1:29" x14ac:dyDescent="0.3">
      <c r="A101" s="8">
        <v>151</v>
      </c>
      <c r="B101" t="s">
        <v>65</v>
      </c>
      <c r="C101" s="3">
        <v>65.86</v>
      </c>
      <c r="D101" s="3">
        <v>0.36930000000000002</v>
      </c>
      <c r="E101" s="3">
        <v>1.67</v>
      </c>
      <c r="F101" s="3">
        <v>0</v>
      </c>
      <c r="G101" s="3">
        <v>9.0500000000000007</v>
      </c>
      <c r="H101" s="3">
        <v>21.63</v>
      </c>
      <c r="I101" s="3">
        <v>5.8500000000000003E-2</v>
      </c>
      <c r="J101" s="3">
        <v>2.59</v>
      </c>
      <c r="K101" s="3">
        <v>2.4799999999999999E-2</v>
      </c>
      <c r="L101" s="3">
        <v>5.4999999999999997E-3</v>
      </c>
      <c r="M101" s="3">
        <v>4.0800000000000003E-2</v>
      </c>
      <c r="N101" s="7">
        <v>101.2989</v>
      </c>
      <c r="O101" s="3">
        <v>8.6359999999999992</v>
      </c>
      <c r="P101" s="3">
        <v>4.0500000000000001E-2</v>
      </c>
      <c r="Q101" s="3">
        <v>0.27900000000000003</v>
      </c>
      <c r="R101" s="3">
        <v>0</v>
      </c>
      <c r="S101" s="3">
        <v>2.302</v>
      </c>
      <c r="T101" s="3">
        <v>3.343</v>
      </c>
      <c r="U101" s="3">
        <v>6.4999999999999997E-3</v>
      </c>
      <c r="V101" s="3">
        <v>0.36399999999999999</v>
      </c>
      <c r="W101" s="3">
        <v>2.5999999999999999E-3</v>
      </c>
      <c r="X101" s="3">
        <v>1.1000000000000001E-3</v>
      </c>
      <c r="Y101" s="3">
        <v>4.0000000000000001E-3</v>
      </c>
      <c r="Z101" s="3">
        <v>14.9787</v>
      </c>
      <c r="AA101" s="1">
        <f>(V101/(V101+S101+Q101))*100</f>
        <v>12.359932088285229</v>
      </c>
      <c r="AB101" s="4">
        <f>(Q101/(Q101+S101+V101))*100</f>
        <v>9.4736842105263168</v>
      </c>
      <c r="AC101" s="4">
        <f>(S101/(Q101+V101+S101))*100</f>
        <v>78.166383701188451</v>
      </c>
    </row>
    <row r="102" spans="1:29" x14ac:dyDescent="0.3">
      <c r="A102" s="8">
        <v>126</v>
      </c>
      <c r="B102" t="s">
        <v>48</v>
      </c>
      <c r="C102" s="3">
        <v>65.900000000000006</v>
      </c>
      <c r="D102" s="3">
        <v>0.27800000000000002</v>
      </c>
      <c r="E102" s="3">
        <v>0.77149999999999996</v>
      </c>
      <c r="F102" s="3">
        <v>5.0000000000000001E-3</v>
      </c>
      <c r="G102" s="3">
        <v>9.74</v>
      </c>
      <c r="H102" s="3">
        <v>21.73</v>
      </c>
      <c r="I102" s="3">
        <v>2.93E-2</v>
      </c>
      <c r="J102" s="3">
        <v>2.61</v>
      </c>
      <c r="K102" s="3">
        <v>7.6499999999999999E-2</v>
      </c>
      <c r="L102" s="3">
        <v>0</v>
      </c>
      <c r="M102" s="3">
        <v>1.01E-2</v>
      </c>
      <c r="N102" s="7">
        <v>101.1503</v>
      </c>
      <c r="O102" s="3">
        <v>8.6289999999999996</v>
      </c>
      <c r="P102" s="3">
        <v>3.04E-2</v>
      </c>
      <c r="Q102" s="3">
        <v>0.12889999999999999</v>
      </c>
      <c r="R102" s="3">
        <v>5.0000000000000001E-4</v>
      </c>
      <c r="S102" s="3">
        <v>2.472</v>
      </c>
      <c r="T102" s="3">
        <v>3.3540000000000001</v>
      </c>
      <c r="U102" s="3">
        <v>3.3E-3</v>
      </c>
      <c r="V102" s="3">
        <v>0.36599999999999999</v>
      </c>
      <c r="W102" s="3">
        <v>8.0999999999999996E-3</v>
      </c>
      <c r="X102" s="3">
        <v>0</v>
      </c>
      <c r="Y102" s="3">
        <v>1E-3</v>
      </c>
      <c r="Z102" s="3">
        <v>14.9932</v>
      </c>
      <c r="AA102" s="1">
        <f>(V102/(V102+S102+Q102))*100</f>
        <v>12.336108395968855</v>
      </c>
      <c r="AB102" s="4">
        <f>(Q102/(Q102+S102+V102))*100</f>
        <v>4.3446021099464085</v>
      </c>
      <c r="AC102" s="4">
        <f>(S102/(Q102+V102+S102))*100</f>
        <v>83.319289494084742</v>
      </c>
    </row>
    <row r="103" spans="1:29" x14ac:dyDescent="0.3">
      <c r="A103" s="8">
        <v>159</v>
      </c>
      <c r="B103" t="s">
        <v>71</v>
      </c>
      <c r="C103" s="3">
        <v>65.92</v>
      </c>
      <c r="D103" s="3">
        <v>0.45</v>
      </c>
      <c r="E103" s="3">
        <v>0.84519999999999995</v>
      </c>
      <c r="F103" s="3">
        <v>1.89E-2</v>
      </c>
      <c r="G103" s="3">
        <v>9.7100000000000009</v>
      </c>
      <c r="H103" s="3">
        <v>21.79</v>
      </c>
      <c r="I103" s="3">
        <v>1.47E-2</v>
      </c>
      <c r="J103" s="3">
        <v>2.5499999999999998</v>
      </c>
      <c r="K103" s="3">
        <v>1.06E-2</v>
      </c>
      <c r="L103" s="3">
        <v>0</v>
      </c>
      <c r="M103" s="3">
        <v>5.7500000000000002E-2</v>
      </c>
      <c r="N103" s="7">
        <v>101.3668</v>
      </c>
      <c r="O103" s="3">
        <v>8.6189999999999998</v>
      </c>
      <c r="P103" s="3">
        <v>4.9200000000000001E-2</v>
      </c>
      <c r="Q103" s="3">
        <v>0.14099999999999999</v>
      </c>
      <c r="R103" s="3">
        <v>2E-3</v>
      </c>
      <c r="S103" s="3">
        <v>2.4609999999999999</v>
      </c>
      <c r="T103" s="3">
        <v>3.3580000000000001</v>
      </c>
      <c r="U103" s="3">
        <v>1.6000000000000001E-3</v>
      </c>
      <c r="V103" s="3">
        <v>0.35799999999999998</v>
      </c>
      <c r="W103" s="3">
        <v>1.1000000000000001E-3</v>
      </c>
      <c r="X103" s="3">
        <v>0</v>
      </c>
      <c r="Y103" s="3">
        <v>5.7000000000000002E-3</v>
      </c>
      <c r="Z103" s="3">
        <v>14.996600000000001</v>
      </c>
      <c r="AA103" s="1">
        <f>(V103/(V103+S103+Q103))*100</f>
        <v>12.094594594594595</v>
      </c>
      <c r="AB103" s="4">
        <f>(Q103/(Q103+S103+V103))*100</f>
        <v>4.7635135135135132</v>
      </c>
      <c r="AC103" s="4">
        <f>(S103/(Q103+V103+S103))*100</f>
        <v>83.141891891891888</v>
      </c>
    </row>
    <row r="104" spans="1:29" x14ac:dyDescent="0.3">
      <c r="A104" s="8">
        <v>169</v>
      </c>
      <c r="B104" t="s">
        <v>78</v>
      </c>
      <c r="C104" s="3">
        <v>66.239999999999995</v>
      </c>
      <c r="D104" s="3">
        <v>0.34029999999999999</v>
      </c>
      <c r="E104" s="3">
        <v>0.82609999999999995</v>
      </c>
      <c r="F104" s="3">
        <v>0</v>
      </c>
      <c r="G104" s="3">
        <v>9.6199999999999992</v>
      </c>
      <c r="H104" s="3">
        <v>21.81</v>
      </c>
      <c r="I104" s="3">
        <v>0</v>
      </c>
      <c r="J104" s="3">
        <v>2.48</v>
      </c>
      <c r="K104" s="3">
        <v>0</v>
      </c>
      <c r="L104" s="3">
        <v>1.11E-2</v>
      </c>
      <c r="M104" s="3">
        <v>3.0499999999999999E-2</v>
      </c>
      <c r="N104" s="7">
        <v>101.358</v>
      </c>
      <c r="O104" s="3">
        <v>8.6449999999999996</v>
      </c>
      <c r="P104" s="3">
        <v>3.7100000000000001E-2</v>
      </c>
      <c r="Q104" s="3">
        <v>0.1376</v>
      </c>
      <c r="R104" s="3">
        <v>0</v>
      </c>
      <c r="S104" s="3">
        <v>2.4340000000000002</v>
      </c>
      <c r="T104" s="3">
        <v>3.355</v>
      </c>
      <c r="U104" s="3">
        <v>0</v>
      </c>
      <c r="V104" s="3">
        <v>0.34699999999999998</v>
      </c>
      <c r="W104" s="3">
        <v>0</v>
      </c>
      <c r="X104" s="3">
        <v>2.2000000000000001E-3</v>
      </c>
      <c r="Y104" s="3">
        <v>3.0000000000000001E-3</v>
      </c>
      <c r="Z104" s="3">
        <v>14.960900000000001</v>
      </c>
      <c r="AA104" s="1">
        <f>(V104/(V104+S104+Q104))*100</f>
        <v>11.889261974919481</v>
      </c>
      <c r="AB104" s="4">
        <f>(Q104/(Q104+S104+V104))*100</f>
        <v>4.7145891865963128</v>
      </c>
      <c r="AC104" s="4">
        <f>(S104/(Q104+V104+S104))*100</f>
        <v>83.396148838484208</v>
      </c>
    </row>
    <row r="105" spans="1:29" x14ac:dyDescent="0.3">
      <c r="A105" s="8" t="s">
        <v>0</v>
      </c>
      <c r="AA105" s="5">
        <f>AVERAGE(AA83:AA104)</f>
        <v>12.069129230339781</v>
      </c>
      <c r="AB105" s="9">
        <f t="shared" ref="AB105:AC105" si="0">AVERAGE(AB83:AB104)</f>
        <v>6.2583057255823888</v>
      </c>
      <c r="AC105" s="9">
        <f t="shared" si="0"/>
        <v>81.672565044077828</v>
      </c>
    </row>
  </sheetData>
  <sortState xmlns:xlrd2="http://schemas.microsoft.com/office/spreadsheetml/2017/richdata2" ref="A4:AD104">
    <sortCondition ref="C4:C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Sheet1!_180525atom</vt:lpstr>
      <vt:lpstr>Sheet1!_180525silicate</vt:lpstr>
    </vt:vector>
  </TitlesOfParts>
  <Company>Faculty of SCIENCE, 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EMPA</dc:creator>
  <cp:lastModifiedBy>James Scott</cp:lastModifiedBy>
  <dcterms:created xsi:type="dcterms:W3CDTF">2025-07-02T12:53:31Z</dcterms:created>
  <dcterms:modified xsi:type="dcterms:W3CDTF">2025-09-05T09:49:46Z</dcterms:modified>
</cp:coreProperties>
</file>